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5330" windowHeight="9495" tabRatio="836"/>
  </bookViews>
  <sheets>
    <sheet name="Pér1" sheetId="1" r:id="rId1"/>
    <sheet name="Pér2" sheetId="12" r:id="rId2"/>
    <sheet name="Pér3" sheetId="13" r:id="rId3"/>
    <sheet name="Pér4" sheetId="14" r:id="rId4"/>
    <sheet name="Pér5" sheetId="15" r:id="rId5"/>
    <sheet name="Année" sheetId="3" r:id="rId6"/>
    <sheet name="Elève" sheetId="11" r:id="rId7"/>
  </sheets>
  <definedNames>
    <definedName name="_xlnm.Print_Area" localSheetId="5">Année!$A$1:$Z$56</definedName>
    <definedName name="_xlnm.Print_Area" localSheetId="6">Elève!$A$1:$T$65</definedName>
    <definedName name="_xlnm.Print_Area" localSheetId="0">Pér1!$A$1:$Z$56</definedName>
  </definedNames>
  <calcPr calcId="145621"/>
</workbook>
</file>

<file path=xl/calcChain.xml><?xml version="1.0" encoding="utf-8"?>
<calcChain xmlns="http://schemas.openxmlformats.org/spreadsheetml/2006/main">
  <c r="AG12" i="3" l="1"/>
  <c r="AR12" i="3"/>
  <c r="Y55" i="3"/>
  <c r="AC18" i="3"/>
  <c r="A18" i="3" s="1"/>
  <c r="Q18" i="3"/>
  <c r="Q206" i="3" s="1"/>
  <c r="P12" i="3"/>
  <c r="Q12" i="3"/>
  <c r="R12" i="3" s="1"/>
  <c r="AC19" i="3"/>
  <c r="Q19" i="3"/>
  <c r="Q207" i="3" s="1"/>
  <c r="AC20" i="3"/>
  <c r="Q20" i="3"/>
  <c r="Q208" i="3" s="1"/>
  <c r="AC21" i="3"/>
  <c r="A21" i="3" s="1"/>
  <c r="Q21" i="3"/>
  <c r="Q209" i="3" s="1"/>
  <c r="AC22" i="3"/>
  <c r="Q22" i="3"/>
  <c r="AC23" i="3"/>
  <c r="Q23" i="3"/>
  <c r="AC24" i="3"/>
  <c r="Q24" i="3"/>
  <c r="Q212" i="3" s="1"/>
  <c r="AC25" i="3"/>
  <c r="A25" i="3" s="1"/>
  <c r="Q25" i="3"/>
  <c r="Q213" i="3" s="1"/>
  <c r="AC26" i="3"/>
  <c r="Q26" i="3"/>
  <c r="AC27" i="3"/>
  <c r="Q27" i="3"/>
  <c r="Q215" i="3" s="1"/>
  <c r="AC28" i="3"/>
  <c r="Q28" i="3"/>
  <c r="Q216" i="3" s="1"/>
  <c r="AC29" i="3"/>
  <c r="A29" i="3" s="1"/>
  <c r="Q29" i="3"/>
  <c r="Q217" i="3" s="1"/>
  <c r="AC30" i="3"/>
  <c r="Q30" i="3"/>
  <c r="AC31" i="3"/>
  <c r="A31" i="3" s="1"/>
  <c r="A32" i="3" s="1"/>
  <c r="Q31" i="3"/>
  <c r="Q219" i="3" s="1"/>
  <c r="AC32" i="3"/>
  <c r="Q32" i="3"/>
  <c r="Q220" i="3" s="1"/>
  <c r="AC33" i="3"/>
  <c r="Q33" i="3"/>
  <c r="Q221" i="3" s="1"/>
  <c r="AC34" i="3"/>
  <c r="Q34" i="3"/>
  <c r="AC35" i="3"/>
  <c r="Q35" i="3"/>
  <c r="Q223" i="3" s="1"/>
  <c r="AC36" i="3"/>
  <c r="Q36" i="3"/>
  <c r="Q224" i="3" s="1"/>
  <c r="AC37" i="3"/>
  <c r="Q37" i="3"/>
  <c r="Q225" i="3" s="1"/>
  <c r="AC38" i="3"/>
  <c r="Q38" i="3"/>
  <c r="AC39" i="3"/>
  <c r="Q39" i="3"/>
  <c r="Q227" i="3" s="1"/>
  <c r="AC40" i="3"/>
  <c r="Q40" i="3"/>
  <c r="Q228" i="3" s="1"/>
  <c r="AC41" i="3"/>
  <c r="A41" i="3" s="1"/>
  <c r="Q41" i="3"/>
  <c r="Q229" i="3" s="1"/>
  <c r="AC42" i="3"/>
  <c r="Q42" i="3"/>
  <c r="AC43" i="3"/>
  <c r="Q43" i="3"/>
  <c r="Q231" i="3" s="1"/>
  <c r="AC44" i="3"/>
  <c r="Q44" i="3"/>
  <c r="AC45" i="3"/>
  <c r="A45" i="3" s="1"/>
  <c r="Q45" i="3"/>
  <c r="Q233" i="3" s="1"/>
  <c r="AC46" i="3"/>
  <c r="Q46" i="3"/>
  <c r="AC47" i="3"/>
  <c r="Q47" i="3"/>
  <c r="Q235" i="3" s="1"/>
  <c r="AC48" i="3"/>
  <c r="Q48" i="3"/>
  <c r="Q236" i="3" s="1"/>
  <c r="AC49" i="3"/>
  <c r="A49" i="3" s="1"/>
  <c r="Q49" i="3"/>
  <c r="Q237" i="3" s="1"/>
  <c r="AC50" i="3"/>
  <c r="Q50" i="3"/>
  <c r="AC51" i="3"/>
  <c r="Q51" i="3"/>
  <c r="Q239" i="3" s="1"/>
  <c r="AC52" i="3"/>
  <c r="Q52" i="3"/>
  <c r="Q240" i="3" s="1"/>
  <c r="M18" i="3"/>
  <c r="M12" i="3"/>
  <c r="N12" i="3" s="1"/>
  <c r="L12" i="3"/>
  <c r="M19" i="3"/>
  <c r="M207" i="3" s="1"/>
  <c r="M20" i="3"/>
  <c r="M208" i="3" s="1"/>
  <c r="M21" i="3"/>
  <c r="M209" i="3" s="1"/>
  <c r="M22" i="3"/>
  <c r="M210" i="3" s="1"/>
  <c r="M23" i="3"/>
  <c r="M211" i="3" s="1"/>
  <c r="M24" i="3"/>
  <c r="M212" i="3" s="1"/>
  <c r="M25" i="3"/>
  <c r="M213" i="3" s="1"/>
  <c r="M26" i="3"/>
  <c r="M214" i="3" s="1"/>
  <c r="M27" i="3"/>
  <c r="M215" i="3" s="1"/>
  <c r="M28" i="3"/>
  <c r="M216" i="3" s="1"/>
  <c r="M29" i="3"/>
  <c r="M217" i="3" s="1"/>
  <c r="M30" i="3"/>
  <c r="M218" i="3" s="1"/>
  <c r="M31" i="3"/>
  <c r="M219" i="3" s="1"/>
  <c r="M32" i="3"/>
  <c r="M220" i="3" s="1"/>
  <c r="M33" i="3"/>
  <c r="M221" i="3" s="1"/>
  <c r="M34" i="3"/>
  <c r="M222" i="3" s="1"/>
  <c r="M35" i="3"/>
  <c r="M223" i="3" s="1"/>
  <c r="M36" i="3"/>
  <c r="M224" i="3" s="1"/>
  <c r="M37" i="3"/>
  <c r="M225" i="3" s="1"/>
  <c r="M38" i="3"/>
  <c r="M226" i="3" s="1"/>
  <c r="M39" i="3"/>
  <c r="M227" i="3" s="1"/>
  <c r="M40" i="3"/>
  <c r="M228" i="3" s="1"/>
  <c r="M41" i="3"/>
  <c r="M229" i="3" s="1"/>
  <c r="M42" i="3"/>
  <c r="M230" i="3" s="1"/>
  <c r="M43" i="3"/>
  <c r="M231" i="3" s="1"/>
  <c r="M44" i="3"/>
  <c r="M232" i="3" s="1"/>
  <c r="M45" i="3"/>
  <c r="M233" i="3" s="1"/>
  <c r="M46" i="3"/>
  <c r="M234" i="3"/>
  <c r="M47" i="3"/>
  <c r="M235" i="3" s="1"/>
  <c r="M48" i="3"/>
  <c r="M236" i="3" s="1"/>
  <c r="M49" i="3"/>
  <c r="M237" i="3" s="1"/>
  <c r="M50" i="3"/>
  <c r="M238" i="3" s="1"/>
  <c r="M51" i="3"/>
  <c r="M239" i="3" s="1"/>
  <c r="M52" i="3"/>
  <c r="M240" i="3" s="1"/>
  <c r="X12" i="3"/>
  <c r="W12" i="3"/>
  <c r="Y12" i="3"/>
  <c r="F185"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2" i="3"/>
  <c r="J185"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2" i="3"/>
  <c r="AB112" i="3"/>
  <c r="AB131"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AE8" i="3"/>
  <c r="AE7" i="3"/>
  <c r="A19" i="3"/>
  <c r="A20" i="3"/>
  <c r="A22" i="3"/>
  <c r="A23" i="3"/>
  <c r="A24" i="3"/>
  <c r="A26" i="3"/>
  <c r="A27" i="3"/>
  <c r="A28" i="3"/>
  <c r="A30" i="3"/>
  <c r="A38" i="3"/>
  <c r="A39" i="3"/>
  <c r="A40" i="3"/>
  <c r="A42" i="3"/>
  <c r="A43" i="3"/>
  <c r="A44" i="3"/>
  <c r="A46" i="3"/>
  <c r="A47" i="3"/>
  <c r="A48" i="3"/>
  <c r="A50" i="3"/>
  <c r="A51" i="3"/>
  <c r="A52" i="3"/>
  <c r="C3" i="3"/>
  <c r="C4" i="3"/>
  <c r="M241" i="3"/>
  <c r="Q241" i="3"/>
  <c r="M242" i="3"/>
  <c r="Q242" i="3"/>
  <c r="M243" i="3"/>
  <c r="Q243" i="3"/>
  <c r="M244" i="3"/>
  <c r="Q244" i="3"/>
  <c r="M245" i="3"/>
  <c r="Q245" i="3"/>
  <c r="M246" i="3"/>
  <c r="Q246" i="3"/>
  <c r="M247" i="3"/>
  <c r="Q247" i="3"/>
  <c r="M248" i="3"/>
  <c r="Q248" i="3"/>
  <c r="M249" i="3"/>
  <c r="Q249" i="3"/>
  <c r="M250" i="3"/>
  <c r="Q250" i="3"/>
  <c r="M251" i="3"/>
  <c r="Q251" i="3"/>
  <c r="M252" i="3"/>
  <c r="Q252" i="3"/>
  <c r="M253" i="3"/>
  <c r="Q253" i="3"/>
  <c r="M254" i="3"/>
  <c r="Q254" i="3"/>
  <c r="M255" i="3"/>
  <c r="Q255"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C2" i="3"/>
  <c r="P241" i="3"/>
  <c r="H241" i="3"/>
  <c r="P242" i="3"/>
  <c r="H242" i="3"/>
  <c r="P243" i="3"/>
  <c r="H243" i="3"/>
  <c r="P244" i="3"/>
  <c r="H244" i="3"/>
  <c r="P245" i="3"/>
  <c r="H245" i="3"/>
  <c r="P246" i="3"/>
  <c r="H246" i="3"/>
  <c r="P247" i="3"/>
  <c r="H247" i="3"/>
  <c r="P248" i="3"/>
  <c r="H248" i="3"/>
  <c r="P249" i="3"/>
  <c r="H249" i="3"/>
  <c r="P250" i="3"/>
  <c r="H250" i="3"/>
  <c r="P251" i="3"/>
  <c r="I251" i="3"/>
  <c r="H251" i="3"/>
  <c r="P253" i="3"/>
  <c r="I253" i="3"/>
  <c r="H253" i="3"/>
  <c r="P254" i="3"/>
  <c r="I254" i="3"/>
  <c r="H254" i="3"/>
  <c r="P255" i="3"/>
  <c r="I255" i="3"/>
  <c r="H255" i="3"/>
  <c r="P252" i="3"/>
  <c r="I252" i="3"/>
  <c r="H252" i="3"/>
  <c r="L241" i="3"/>
  <c r="E241" i="3"/>
  <c r="D241" i="3"/>
  <c r="L242" i="3"/>
  <c r="E242" i="3"/>
  <c r="D242" i="3"/>
  <c r="L243" i="3"/>
  <c r="E243" i="3"/>
  <c r="D243" i="3"/>
  <c r="L244" i="3"/>
  <c r="E244" i="3"/>
  <c r="D244" i="3"/>
  <c r="L245" i="3"/>
  <c r="E245" i="3"/>
  <c r="D245" i="3"/>
  <c r="L246" i="3"/>
  <c r="E246" i="3"/>
  <c r="D246" i="3"/>
  <c r="L247" i="3"/>
  <c r="E247" i="3"/>
  <c r="D247" i="3"/>
  <c r="L248" i="3"/>
  <c r="E248" i="3"/>
  <c r="D248" i="3"/>
  <c r="L249" i="3"/>
  <c r="E249" i="3"/>
  <c r="D249" i="3"/>
  <c r="L250" i="3"/>
  <c r="E250" i="3"/>
  <c r="D250" i="3"/>
  <c r="L251" i="3"/>
  <c r="E251" i="3"/>
  <c r="D251" i="3"/>
  <c r="L252" i="3"/>
  <c r="E252" i="3"/>
  <c r="D252" i="3"/>
  <c r="L253" i="3"/>
  <c r="E253" i="3"/>
  <c r="D253" i="3"/>
  <c r="L254" i="3"/>
  <c r="E254" i="3"/>
  <c r="D254" i="3"/>
  <c r="L255" i="3"/>
  <c r="E255" i="3"/>
  <c r="D255" i="3"/>
  <c r="B55" i="3"/>
  <c r="L19" i="3"/>
  <c r="L207" i="3" s="1"/>
  <c r="L21" i="3"/>
  <c r="L209" i="3" s="1"/>
  <c r="L20" i="3"/>
  <c r="L208" i="3" s="1"/>
  <c r="L49" i="3"/>
  <c r="L237" i="3" s="1"/>
  <c r="L48" i="3"/>
  <c r="L236" i="3" s="1"/>
  <c r="L47" i="3"/>
  <c r="L235" i="3" s="1"/>
  <c r="D235" i="3" s="1"/>
  <c r="L46" i="3"/>
  <c r="L234" i="3" s="1"/>
  <c r="E234" i="3" s="1"/>
  <c r="L50" i="3"/>
  <c r="L238" i="3" s="1"/>
  <c r="L41" i="3"/>
  <c r="L229" i="3" s="1"/>
  <c r="E229" i="3" s="1"/>
  <c r="L40" i="3"/>
  <c r="L228" i="3" s="1"/>
  <c r="L39" i="3"/>
  <c r="L227" i="3" s="1"/>
  <c r="E227" i="3" s="1"/>
  <c r="L45" i="3"/>
  <c r="L233" i="3" s="1"/>
  <c r="L43" i="3"/>
  <c r="L231" i="3" s="1"/>
  <c r="E231" i="3" s="1"/>
  <c r="L42" i="3"/>
  <c r="L230" i="3" s="1"/>
  <c r="L44" i="3"/>
  <c r="L232" i="3" s="1"/>
  <c r="L33" i="3"/>
  <c r="L221" i="3" s="1"/>
  <c r="L32" i="3"/>
  <c r="L220" i="3" s="1"/>
  <c r="L38" i="3"/>
  <c r="L226" i="3" s="1"/>
  <c r="L36" i="3"/>
  <c r="L224" i="3" s="1"/>
  <c r="L37" i="3"/>
  <c r="L225" i="3" s="1"/>
  <c r="L35" i="3"/>
  <c r="L223" i="3" s="1"/>
  <c r="E223" i="3" s="1"/>
  <c r="L34" i="3"/>
  <c r="L222" i="3" s="1"/>
  <c r="L25" i="3"/>
  <c r="L213" i="3" s="1"/>
  <c r="E213" i="3" s="1"/>
  <c r="L31" i="3"/>
  <c r="L219" i="3" s="1"/>
  <c r="L30" i="3"/>
  <c r="L218" i="3" s="1"/>
  <c r="L29" i="3"/>
  <c r="L217" i="3" s="1"/>
  <c r="L28" i="3"/>
  <c r="L216" i="3" s="1"/>
  <c r="L27" i="3"/>
  <c r="L215" i="3" s="1"/>
  <c r="L26" i="3"/>
  <c r="L214" i="3" s="1"/>
  <c r="L23" i="3"/>
  <c r="L211" i="3" s="1"/>
  <c r="L22" i="3"/>
  <c r="L210" i="3" s="1"/>
  <c r="L24" i="3"/>
  <c r="L212" i="3" s="1"/>
  <c r="L51" i="3"/>
  <c r="L239" i="3" s="1"/>
  <c r="E239" i="3" s="1"/>
  <c r="L18" i="3"/>
  <c r="L206" i="3" s="1"/>
  <c r="L52" i="3"/>
  <c r="L240" i="3" s="1"/>
  <c r="L15" i="3"/>
  <c r="L16" i="3"/>
  <c r="P18" i="3"/>
  <c r="AG106" i="3"/>
  <c r="P19" i="3"/>
  <c r="AG107" i="3"/>
  <c r="P20" i="3"/>
  <c r="AG108" i="3"/>
  <c r="P21" i="3"/>
  <c r="AG109" i="3"/>
  <c r="P22" i="3"/>
  <c r="AG110" i="3"/>
  <c r="P23" i="3"/>
  <c r="AG111" i="3"/>
  <c r="P24" i="3"/>
  <c r="AG112" i="3"/>
  <c r="P25" i="3"/>
  <c r="P213" i="3" s="1"/>
  <c r="AG113" i="3"/>
  <c r="P26" i="3"/>
  <c r="AG114" i="3"/>
  <c r="P27" i="3"/>
  <c r="AG115" i="3"/>
  <c r="P28" i="3"/>
  <c r="AG116" i="3"/>
  <c r="P29" i="3"/>
  <c r="P217" i="3" s="1"/>
  <c r="AG117" i="3"/>
  <c r="P30" i="3"/>
  <c r="AG118" i="3"/>
  <c r="P31" i="3"/>
  <c r="AG119" i="3"/>
  <c r="P32" i="3"/>
  <c r="AG120" i="3"/>
  <c r="P33" i="3"/>
  <c r="P221" i="3" s="1"/>
  <c r="AG121" i="3"/>
  <c r="P34" i="3"/>
  <c r="P222" i="3" s="1"/>
  <c r="AG122" i="3"/>
  <c r="P35" i="3"/>
  <c r="AG123" i="3"/>
  <c r="P36" i="3"/>
  <c r="P224" i="3" s="1"/>
  <c r="AG124" i="3"/>
  <c r="P37" i="3"/>
  <c r="AG125" i="3"/>
  <c r="P38" i="3"/>
  <c r="P226" i="3" s="1"/>
  <c r="AG126" i="3"/>
  <c r="P39" i="3"/>
  <c r="P227" i="3" s="1"/>
  <c r="AG127" i="3"/>
  <c r="P40" i="3"/>
  <c r="P228" i="3" s="1"/>
  <c r="AG128" i="3"/>
  <c r="P41" i="3"/>
  <c r="AG129" i="3"/>
  <c r="P42" i="3"/>
  <c r="P230" i="3" s="1"/>
  <c r="AG130" i="3"/>
  <c r="P43" i="3"/>
  <c r="P231" i="3" s="1"/>
  <c r="AG131" i="3"/>
  <c r="P44" i="3"/>
  <c r="AG132" i="3"/>
  <c r="P45" i="3"/>
  <c r="P233" i="3" s="1"/>
  <c r="AG133" i="3"/>
  <c r="P46" i="3"/>
  <c r="P234" i="3" s="1"/>
  <c r="AG134" i="3"/>
  <c r="P47" i="3"/>
  <c r="P235" i="3" s="1"/>
  <c r="AG135" i="3"/>
  <c r="P48" i="3"/>
  <c r="P236" i="3" s="1"/>
  <c r="AG136" i="3"/>
  <c r="P49" i="3"/>
  <c r="P237" i="3" s="1"/>
  <c r="AG137" i="3"/>
  <c r="P50" i="3"/>
  <c r="P238" i="3" s="1"/>
  <c r="AG138" i="3"/>
  <c r="P51" i="3"/>
  <c r="P239" i="3" s="1"/>
  <c r="AG139" i="3"/>
  <c r="P52" i="3"/>
  <c r="P240" i="3" s="1"/>
  <c r="AG140" i="3"/>
  <c r="P15" i="3"/>
  <c r="P16" i="3"/>
  <c r="B19" i="12"/>
  <c r="M107" i="12"/>
  <c r="N107" i="12"/>
  <c r="O107" i="12"/>
  <c r="P107" i="12"/>
  <c r="Q107" i="12"/>
  <c r="R107" i="12"/>
  <c r="S107" i="12"/>
  <c r="T107" i="12"/>
  <c r="U107" i="12"/>
  <c r="V107" i="12"/>
  <c r="W107" i="12"/>
  <c r="X107" i="12"/>
  <c r="Y107" i="12"/>
  <c r="Z107" i="12"/>
  <c r="M207" i="12"/>
  <c r="N207" i="12"/>
  <c r="O207" i="12"/>
  <c r="P207" i="12"/>
  <c r="Q207" i="12"/>
  <c r="R207" i="12"/>
  <c r="S207" i="12"/>
  <c r="T207" i="12"/>
  <c r="U207" i="12"/>
  <c r="V207" i="12"/>
  <c r="W207" i="12"/>
  <c r="X207" i="12"/>
  <c r="Y207" i="12"/>
  <c r="Z207" i="12"/>
  <c r="M307" i="12"/>
  <c r="N307" i="12"/>
  <c r="O307" i="12"/>
  <c r="P307" i="12"/>
  <c r="Q307" i="12"/>
  <c r="R307" i="12"/>
  <c r="S307" i="12"/>
  <c r="T307" i="12"/>
  <c r="U307" i="12"/>
  <c r="V307" i="12"/>
  <c r="W307" i="12"/>
  <c r="X307" i="12"/>
  <c r="Y307" i="12"/>
  <c r="Z307" i="12"/>
  <c r="G140" i="1"/>
  <c r="G52" i="1" s="1"/>
  <c r="F52" i="1" s="1"/>
  <c r="DE52" i="11" s="1"/>
  <c r="I140" i="1"/>
  <c r="I52" i="1" s="1"/>
  <c r="K140" i="1"/>
  <c r="K52" i="1" s="1"/>
  <c r="J52" i="1" s="1"/>
  <c r="B52" i="12"/>
  <c r="M140" i="12"/>
  <c r="N140" i="12"/>
  <c r="O140" i="12"/>
  <c r="P140" i="12"/>
  <c r="Q140" i="12"/>
  <c r="R140" i="12"/>
  <c r="S140" i="12"/>
  <c r="T140" i="12"/>
  <c r="U140" i="12"/>
  <c r="V140" i="12"/>
  <c r="W140" i="12"/>
  <c r="X140" i="12"/>
  <c r="Y140" i="12"/>
  <c r="Z140" i="12"/>
  <c r="M240" i="12"/>
  <c r="N240" i="12"/>
  <c r="O240" i="12"/>
  <c r="P240" i="12"/>
  <c r="Q240" i="12"/>
  <c r="R240" i="12"/>
  <c r="S240" i="12"/>
  <c r="T240" i="12"/>
  <c r="U240" i="12"/>
  <c r="V240" i="12"/>
  <c r="W240" i="12"/>
  <c r="X240" i="12"/>
  <c r="Y240" i="12"/>
  <c r="Z240" i="12"/>
  <c r="M340" i="12"/>
  <c r="N340" i="12"/>
  <c r="O340" i="12"/>
  <c r="P340" i="12"/>
  <c r="Q340" i="12"/>
  <c r="R340" i="12"/>
  <c r="S340" i="12"/>
  <c r="T340" i="12"/>
  <c r="U340" i="12"/>
  <c r="V340" i="12"/>
  <c r="W340" i="12"/>
  <c r="X340" i="12"/>
  <c r="Y340" i="12"/>
  <c r="Z340" i="12"/>
  <c r="G139" i="1"/>
  <c r="G51" i="1" s="1"/>
  <c r="F51" i="1" s="1"/>
  <c r="I139" i="1"/>
  <c r="I51" i="1" s="1"/>
  <c r="K139" i="1"/>
  <c r="K51" i="1" s="1"/>
  <c r="B51" i="12"/>
  <c r="M139" i="12"/>
  <c r="N139" i="12"/>
  <c r="O139" i="12"/>
  <c r="P139" i="12"/>
  <c r="Q139" i="12"/>
  <c r="R139" i="12"/>
  <c r="S139" i="12"/>
  <c r="T139" i="12"/>
  <c r="U139" i="12"/>
  <c r="V139" i="12"/>
  <c r="W139" i="12"/>
  <c r="X139" i="12"/>
  <c r="Y139" i="12"/>
  <c r="Z139" i="12"/>
  <c r="M239" i="12"/>
  <c r="N239" i="12"/>
  <c r="O239" i="12"/>
  <c r="P239" i="12"/>
  <c r="Q239" i="12"/>
  <c r="R239" i="12"/>
  <c r="S239" i="12"/>
  <c r="T239" i="12"/>
  <c r="U239" i="12"/>
  <c r="V239" i="12"/>
  <c r="W239" i="12"/>
  <c r="X239" i="12"/>
  <c r="Y239" i="12"/>
  <c r="Z239" i="12"/>
  <c r="M339" i="12"/>
  <c r="N339" i="12"/>
  <c r="O339" i="12"/>
  <c r="P339" i="12"/>
  <c r="Q339" i="12"/>
  <c r="R339" i="12"/>
  <c r="S339" i="12"/>
  <c r="T339" i="12"/>
  <c r="U339" i="12"/>
  <c r="V339" i="12"/>
  <c r="W339" i="12"/>
  <c r="X339" i="12"/>
  <c r="Y339" i="12"/>
  <c r="Z339" i="12"/>
  <c r="G138" i="1"/>
  <c r="G50" i="1" s="1"/>
  <c r="F50" i="1" s="1"/>
  <c r="DE50" i="11" s="1"/>
  <c r="I138" i="1"/>
  <c r="I50" i="1" s="1"/>
  <c r="K138" i="1"/>
  <c r="K50" i="1" s="1"/>
  <c r="J50" i="1" s="1"/>
  <c r="B50" i="12"/>
  <c r="M138" i="12"/>
  <c r="N138" i="12"/>
  <c r="O138" i="12"/>
  <c r="P138" i="12"/>
  <c r="Q138" i="12"/>
  <c r="R138" i="12"/>
  <c r="S138" i="12"/>
  <c r="T138" i="12"/>
  <c r="U138" i="12"/>
  <c r="V138" i="12"/>
  <c r="W138" i="12"/>
  <c r="X138" i="12"/>
  <c r="Y138" i="12"/>
  <c r="Z138" i="12"/>
  <c r="M238" i="12"/>
  <c r="N238" i="12"/>
  <c r="O238" i="12"/>
  <c r="P238" i="12"/>
  <c r="Q238" i="12"/>
  <c r="R238" i="12"/>
  <c r="S238" i="12"/>
  <c r="T238" i="12"/>
  <c r="U238" i="12"/>
  <c r="V238" i="12"/>
  <c r="W238" i="12"/>
  <c r="X238" i="12"/>
  <c r="Y238" i="12"/>
  <c r="Z238" i="12"/>
  <c r="M338" i="12"/>
  <c r="N338" i="12"/>
  <c r="K138" i="12" s="1"/>
  <c r="O338" i="12"/>
  <c r="P338" i="12"/>
  <c r="Q338" i="12"/>
  <c r="R338" i="12"/>
  <c r="S338" i="12"/>
  <c r="T338" i="12"/>
  <c r="U338" i="12"/>
  <c r="V338" i="12"/>
  <c r="W338" i="12"/>
  <c r="X338" i="12"/>
  <c r="Y338" i="12"/>
  <c r="Z338" i="12"/>
  <c r="G137" i="1"/>
  <c r="G49" i="1" s="1"/>
  <c r="F49" i="1" s="1"/>
  <c r="I137" i="1"/>
  <c r="I49" i="1" s="1"/>
  <c r="K137" i="1"/>
  <c r="K49" i="1" s="1"/>
  <c r="B49" i="12"/>
  <c r="M137" i="12"/>
  <c r="N137" i="12"/>
  <c r="O137" i="12"/>
  <c r="P137" i="12"/>
  <c r="Q137" i="12"/>
  <c r="R137" i="12"/>
  <c r="S137" i="12"/>
  <c r="T137" i="12"/>
  <c r="U137" i="12"/>
  <c r="V137" i="12"/>
  <c r="W137" i="12"/>
  <c r="X137" i="12"/>
  <c r="Y137" i="12"/>
  <c r="Z137" i="12"/>
  <c r="M237" i="12"/>
  <c r="N237" i="12"/>
  <c r="O237" i="12"/>
  <c r="P237" i="12"/>
  <c r="Q237" i="12"/>
  <c r="R237" i="12"/>
  <c r="S237" i="12"/>
  <c r="T237" i="12"/>
  <c r="U237" i="12"/>
  <c r="V237" i="12"/>
  <c r="W237" i="12"/>
  <c r="X237" i="12"/>
  <c r="Y237" i="12"/>
  <c r="Z237" i="12"/>
  <c r="M337" i="12"/>
  <c r="N337" i="12"/>
  <c r="O337" i="12"/>
  <c r="P337" i="12"/>
  <c r="Q337" i="12"/>
  <c r="R337" i="12"/>
  <c r="S337" i="12"/>
  <c r="T337" i="12"/>
  <c r="U337" i="12"/>
  <c r="V337" i="12"/>
  <c r="W337" i="12"/>
  <c r="X337" i="12"/>
  <c r="Y337" i="12"/>
  <c r="Z337" i="12"/>
  <c r="G136" i="1"/>
  <c r="G48" i="1" s="1"/>
  <c r="F48" i="1" s="1"/>
  <c r="DE48" i="11" s="1"/>
  <c r="I136" i="1"/>
  <c r="I48" i="1" s="1"/>
  <c r="K136" i="1"/>
  <c r="K48" i="1" s="1"/>
  <c r="J48" i="1" s="1"/>
  <c r="B48" i="12"/>
  <c r="M136" i="12"/>
  <c r="N136" i="12"/>
  <c r="O136" i="12"/>
  <c r="P136" i="12"/>
  <c r="Q136" i="12"/>
  <c r="R136" i="12"/>
  <c r="S136" i="12"/>
  <c r="T136" i="12"/>
  <c r="U136" i="12"/>
  <c r="V136" i="12"/>
  <c r="W136" i="12"/>
  <c r="X136" i="12"/>
  <c r="Y136" i="12"/>
  <c r="Z136" i="12"/>
  <c r="M236" i="12"/>
  <c r="N236" i="12"/>
  <c r="O236" i="12"/>
  <c r="P236" i="12"/>
  <c r="Q236" i="12"/>
  <c r="R236" i="12"/>
  <c r="S236" i="12"/>
  <c r="T236" i="12"/>
  <c r="U236" i="12"/>
  <c r="V236" i="12"/>
  <c r="W236" i="12"/>
  <c r="X236" i="12"/>
  <c r="Y236" i="12"/>
  <c r="Z236" i="12"/>
  <c r="M336" i="12"/>
  <c r="N336" i="12"/>
  <c r="O336" i="12"/>
  <c r="P336" i="12"/>
  <c r="Q336" i="12"/>
  <c r="R336" i="12"/>
  <c r="S336" i="12"/>
  <c r="T336" i="12"/>
  <c r="U336" i="12"/>
  <c r="V336" i="12"/>
  <c r="W336" i="12"/>
  <c r="X336" i="12"/>
  <c r="Y336" i="12"/>
  <c r="Z336" i="12"/>
  <c r="G135" i="1"/>
  <c r="G47" i="1" s="1"/>
  <c r="F47" i="1" s="1"/>
  <c r="I135" i="1"/>
  <c r="I47" i="1" s="1"/>
  <c r="K135" i="1"/>
  <c r="K47" i="1" s="1"/>
  <c r="B47" i="12"/>
  <c r="M135" i="12"/>
  <c r="N135" i="12"/>
  <c r="O135" i="12"/>
  <c r="P135" i="12"/>
  <c r="Q135" i="12"/>
  <c r="R135" i="12"/>
  <c r="S135" i="12"/>
  <c r="T135" i="12"/>
  <c r="U135" i="12"/>
  <c r="V135" i="12"/>
  <c r="W135" i="12"/>
  <c r="X135" i="12"/>
  <c r="Y135" i="12"/>
  <c r="Z135" i="12"/>
  <c r="M235" i="12"/>
  <c r="N235" i="12"/>
  <c r="O235" i="12"/>
  <c r="P235" i="12"/>
  <c r="Q235" i="12"/>
  <c r="R235" i="12"/>
  <c r="S235" i="12"/>
  <c r="T235" i="12"/>
  <c r="U235" i="12"/>
  <c r="V235" i="12"/>
  <c r="W235" i="12"/>
  <c r="X235" i="12"/>
  <c r="Y235" i="12"/>
  <c r="Z235" i="12"/>
  <c r="M335" i="12"/>
  <c r="N335" i="12"/>
  <c r="O335" i="12"/>
  <c r="P335" i="12"/>
  <c r="Q335" i="12"/>
  <c r="R335" i="12"/>
  <c r="S335" i="12"/>
  <c r="T335" i="12"/>
  <c r="U335" i="12"/>
  <c r="V335" i="12"/>
  <c r="W335" i="12"/>
  <c r="X335" i="12"/>
  <c r="Y335" i="12"/>
  <c r="Z335" i="12"/>
  <c r="G134" i="1"/>
  <c r="G46" i="1" s="1"/>
  <c r="F46" i="1" s="1"/>
  <c r="DE46" i="11" s="1"/>
  <c r="I134" i="1"/>
  <c r="I46" i="1" s="1"/>
  <c r="K134" i="1"/>
  <c r="K46" i="1" s="1"/>
  <c r="J46" i="1" s="1"/>
  <c r="B46" i="12"/>
  <c r="M134" i="12"/>
  <c r="N134" i="12"/>
  <c r="O134" i="12"/>
  <c r="P134" i="12"/>
  <c r="Q134" i="12"/>
  <c r="R134" i="12"/>
  <c r="S134" i="12"/>
  <c r="T134" i="12"/>
  <c r="U134" i="12"/>
  <c r="V134" i="12"/>
  <c r="W134" i="12"/>
  <c r="X134" i="12"/>
  <c r="Y134" i="12"/>
  <c r="Z134" i="12"/>
  <c r="M234" i="12"/>
  <c r="N234" i="12"/>
  <c r="O234" i="12"/>
  <c r="P234" i="12"/>
  <c r="Q234" i="12"/>
  <c r="R234" i="12"/>
  <c r="S234" i="12"/>
  <c r="T234" i="12"/>
  <c r="U234" i="12"/>
  <c r="V234" i="12"/>
  <c r="W234" i="12"/>
  <c r="X234" i="12"/>
  <c r="Y234" i="12"/>
  <c r="Z234" i="12"/>
  <c r="M334" i="12"/>
  <c r="N334" i="12"/>
  <c r="O334" i="12"/>
  <c r="P334" i="12"/>
  <c r="Q334" i="12"/>
  <c r="R334" i="12"/>
  <c r="S334" i="12"/>
  <c r="T334" i="12"/>
  <c r="U334" i="12"/>
  <c r="V334" i="12"/>
  <c r="W334" i="12"/>
  <c r="X334" i="12"/>
  <c r="Y334" i="12"/>
  <c r="Z334" i="12"/>
  <c r="G133" i="1"/>
  <c r="G45" i="1" s="1"/>
  <c r="F45" i="1" s="1"/>
  <c r="I133" i="1"/>
  <c r="I45" i="1" s="1"/>
  <c r="K133" i="1"/>
  <c r="K45" i="1" s="1"/>
  <c r="B45" i="12"/>
  <c r="M133" i="12"/>
  <c r="N133" i="12"/>
  <c r="O133" i="12"/>
  <c r="P133" i="12"/>
  <c r="Q133" i="12"/>
  <c r="R133" i="12"/>
  <c r="S133" i="12"/>
  <c r="T133" i="12"/>
  <c r="U133" i="12"/>
  <c r="V133" i="12"/>
  <c r="W133" i="12"/>
  <c r="X133" i="12"/>
  <c r="Y133" i="12"/>
  <c r="Z133" i="12"/>
  <c r="M233" i="12"/>
  <c r="N233" i="12"/>
  <c r="O233" i="12"/>
  <c r="P233" i="12"/>
  <c r="Q233" i="12"/>
  <c r="R233" i="12"/>
  <c r="S233" i="12"/>
  <c r="T233" i="12"/>
  <c r="U233" i="12"/>
  <c r="V233" i="12"/>
  <c r="W233" i="12"/>
  <c r="X233" i="12"/>
  <c r="Y233" i="12"/>
  <c r="Z233" i="12"/>
  <c r="M333" i="12"/>
  <c r="N333" i="12"/>
  <c r="O333" i="12"/>
  <c r="P333" i="12"/>
  <c r="Q333" i="12"/>
  <c r="R333" i="12"/>
  <c r="S333" i="12"/>
  <c r="T333" i="12"/>
  <c r="U333" i="12"/>
  <c r="V333" i="12"/>
  <c r="W333" i="12"/>
  <c r="X333" i="12"/>
  <c r="Y333" i="12"/>
  <c r="Z333" i="12"/>
  <c r="G132" i="1"/>
  <c r="G44" i="1" s="1"/>
  <c r="F44" i="1" s="1"/>
  <c r="DE44" i="11" s="1"/>
  <c r="I132" i="1"/>
  <c r="I44" i="1" s="1"/>
  <c r="K132" i="1"/>
  <c r="K44" i="1" s="1"/>
  <c r="J44" i="1" s="1"/>
  <c r="B44" i="12"/>
  <c r="M132" i="12"/>
  <c r="N132" i="12"/>
  <c r="O132" i="12"/>
  <c r="P132" i="12"/>
  <c r="Q132" i="12"/>
  <c r="R132" i="12"/>
  <c r="S132" i="12"/>
  <c r="T132" i="12"/>
  <c r="U132" i="12"/>
  <c r="V132" i="12"/>
  <c r="W132" i="12"/>
  <c r="X132" i="12"/>
  <c r="Y132" i="12"/>
  <c r="Z132" i="12"/>
  <c r="M232" i="12"/>
  <c r="N232" i="12"/>
  <c r="O232" i="12"/>
  <c r="P232" i="12"/>
  <c r="Q232" i="12"/>
  <c r="R232" i="12"/>
  <c r="S232" i="12"/>
  <c r="T232" i="12"/>
  <c r="U232" i="12"/>
  <c r="V232" i="12"/>
  <c r="W232" i="12"/>
  <c r="X232" i="12"/>
  <c r="Y232" i="12"/>
  <c r="Z232" i="12"/>
  <c r="M332" i="12"/>
  <c r="N332" i="12"/>
  <c r="O332" i="12"/>
  <c r="P332" i="12"/>
  <c r="Q332" i="12"/>
  <c r="R332" i="12"/>
  <c r="S332" i="12"/>
  <c r="T332" i="12"/>
  <c r="U332" i="12"/>
  <c r="V332" i="12"/>
  <c r="W332" i="12"/>
  <c r="X332" i="12"/>
  <c r="Y332" i="12"/>
  <c r="Z332" i="12"/>
  <c r="G131" i="1"/>
  <c r="G43" i="1" s="1"/>
  <c r="F43" i="1" s="1"/>
  <c r="DE43" i="11" s="1"/>
  <c r="I131" i="1"/>
  <c r="I43" i="1" s="1"/>
  <c r="H43" i="1" s="1"/>
  <c r="K131" i="1"/>
  <c r="K43" i="1" s="1"/>
  <c r="B43" i="12"/>
  <c r="M131" i="12"/>
  <c r="N131" i="12"/>
  <c r="O131" i="12"/>
  <c r="P131" i="12"/>
  <c r="Q131" i="12"/>
  <c r="R131" i="12"/>
  <c r="S131" i="12"/>
  <c r="T131" i="12"/>
  <c r="U131" i="12"/>
  <c r="V131" i="12"/>
  <c r="W131" i="12"/>
  <c r="X131" i="12"/>
  <c r="Y131" i="12"/>
  <c r="Z131" i="12"/>
  <c r="M231" i="12"/>
  <c r="N231" i="12"/>
  <c r="O231" i="12"/>
  <c r="P231" i="12"/>
  <c r="Q231" i="12"/>
  <c r="R231" i="12"/>
  <c r="S231" i="12"/>
  <c r="T231" i="12"/>
  <c r="U231" i="12"/>
  <c r="V231" i="12"/>
  <c r="W231" i="12"/>
  <c r="X231" i="12"/>
  <c r="Y231" i="12"/>
  <c r="Z231" i="12"/>
  <c r="M331" i="12"/>
  <c r="N331" i="12"/>
  <c r="O331" i="12"/>
  <c r="P331" i="12"/>
  <c r="Q331" i="12"/>
  <c r="R331" i="12"/>
  <c r="S331" i="12"/>
  <c r="T331" i="12"/>
  <c r="U331" i="12"/>
  <c r="V331" i="12"/>
  <c r="W331" i="12"/>
  <c r="X331" i="12"/>
  <c r="Y331" i="12"/>
  <c r="Z331" i="12"/>
  <c r="G130" i="1"/>
  <c r="G42" i="1" s="1"/>
  <c r="F42" i="1" s="1"/>
  <c r="DE42" i="11" s="1"/>
  <c r="I130" i="1"/>
  <c r="I42" i="1" s="1"/>
  <c r="K130" i="1"/>
  <c r="K42" i="1" s="1"/>
  <c r="J42" i="1" s="1"/>
  <c r="FM42" i="11" s="1"/>
  <c r="B42" i="12"/>
  <c r="M130" i="12"/>
  <c r="N130" i="12"/>
  <c r="O130" i="12"/>
  <c r="P130" i="12"/>
  <c r="Q130" i="12"/>
  <c r="R130" i="12"/>
  <c r="S130" i="12"/>
  <c r="T130" i="12"/>
  <c r="U130" i="12"/>
  <c r="V130" i="12"/>
  <c r="W130" i="12"/>
  <c r="X130" i="12"/>
  <c r="Y130" i="12"/>
  <c r="Z130" i="12"/>
  <c r="M230" i="12"/>
  <c r="N230" i="12"/>
  <c r="O230" i="12"/>
  <c r="P230" i="12"/>
  <c r="Q230" i="12"/>
  <c r="R230" i="12"/>
  <c r="S230" i="12"/>
  <c r="T230" i="12"/>
  <c r="U230" i="12"/>
  <c r="V230" i="12"/>
  <c r="W230" i="12"/>
  <c r="X230" i="12"/>
  <c r="Y230" i="12"/>
  <c r="Z230" i="12"/>
  <c r="M330" i="12"/>
  <c r="N330" i="12"/>
  <c r="O330" i="12"/>
  <c r="P330" i="12"/>
  <c r="Q330" i="12"/>
  <c r="R330" i="12"/>
  <c r="S330" i="12"/>
  <c r="T330" i="12"/>
  <c r="U330" i="12"/>
  <c r="V330" i="12"/>
  <c r="W330" i="12"/>
  <c r="X330" i="12"/>
  <c r="Y330" i="12"/>
  <c r="Z330" i="12"/>
  <c r="G129" i="1"/>
  <c r="G41" i="1" s="1"/>
  <c r="F41" i="1" s="1"/>
  <c r="I129" i="1"/>
  <c r="I41" i="1" s="1"/>
  <c r="K129" i="1"/>
  <c r="K41" i="1" s="1"/>
  <c r="B41" i="12"/>
  <c r="M129" i="12"/>
  <c r="N129" i="12"/>
  <c r="O129" i="12"/>
  <c r="P129" i="12"/>
  <c r="Q129" i="12"/>
  <c r="R129" i="12"/>
  <c r="S129" i="12"/>
  <c r="T129" i="12"/>
  <c r="U129" i="12"/>
  <c r="V129" i="12"/>
  <c r="W129" i="12"/>
  <c r="X129" i="12"/>
  <c r="Y129" i="12"/>
  <c r="Z129" i="12"/>
  <c r="M229" i="12"/>
  <c r="N229" i="12"/>
  <c r="O229" i="12"/>
  <c r="P229" i="12"/>
  <c r="Q229" i="12"/>
  <c r="R229" i="12"/>
  <c r="S229" i="12"/>
  <c r="T229" i="12"/>
  <c r="U229" i="12"/>
  <c r="V229" i="12"/>
  <c r="W229" i="12"/>
  <c r="X229" i="12"/>
  <c r="Y229" i="12"/>
  <c r="Z229" i="12"/>
  <c r="M329" i="12"/>
  <c r="N329" i="12"/>
  <c r="O329" i="12"/>
  <c r="P329" i="12"/>
  <c r="Q329" i="12"/>
  <c r="R329" i="12"/>
  <c r="S329" i="12"/>
  <c r="T329" i="12"/>
  <c r="U329" i="12"/>
  <c r="V329" i="12"/>
  <c r="W329" i="12"/>
  <c r="X329" i="12"/>
  <c r="Y329" i="12"/>
  <c r="Z329" i="12"/>
  <c r="G128" i="1"/>
  <c r="G40" i="1" s="1"/>
  <c r="F40" i="1" s="1"/>
  <c r="DE40" i="11" s="1"/>
  <c r="I128" i="1"/>
  <c r="I40" i="1" s="1"/>
  <c r="K128" i="1"/>
  <c r="K40" i="1" s="1"/>
  <c r="J40" i="1" s="1"/>
  <c r="FM40" i="11" s="1"/>
  <c r="B40" i="12"/>
  <c r="M128" i="12"/>
  <c r="N128" i="12"/>
  <c r="O128" i="12"/>
  <c r="P128" i="12"/>
  <c r="Q128" i="12"/>
  <c r="R128" i="12"/>
  <c r="S128" i="12"/>
  <c r="T128" i="12"/>
  <c r="U128" i="12"/>
  <c r="V128" i="12"/>
  <c r="W128" i="12"/>
  <c r="X128" i="12"/>
  <c r="Y128" i="12"/>
  <c r="Z128" i="12"/>
  <c r="M228" i="12"/>
  <c r="N228" i="12"/>
  <c r="O228" i="12"/>
  <c r="P228" i="12"/>
  <c r="Q228" i="12"/>
  <c r="R228" i="12"/>
  <c r="S228" i="12"/>
  <c r="T228" i="12"/>
  <c r="U228" i="12"/>
  <c r="V228" i="12"/>
  <c r="W228" i="12"/>
  <c r="X228" i="12"/>
  <c r="Y228" i="12"/>
  <c r="Z228" i="12"/>
  <c r="M328" i="12"/>
  <c r="N328" i="12"/>
  <c r="O328" i="12"/>
  <c r="P328" i="12"/>
  <c r="Q328" i="12"/>
  <c r="R328" i="12"/>
  <c r="S328" i="12"/>
  <c r="T328" i="12"/>
  <c r="U328" i="12"/>
  <c r="V328" i="12"/>
  <c r="W328" i="12"/>
  <c r="X328" i="12"/>
  <c r="Y328" i="12"/>
  <c r="Z328" i="12"/>
  <c r="G127" i="1"/>
  <c r="G39" i="1" s="1"/>
  <c r="F39" i="1" s="1"/>
  <c r="I127" i="1"/>
  <c r="I39" i="1"/>
  <c r="H39" i="1" s="1"/>
  <c r="EI39" i="11" s="1"/>
  <c r="K127" i="1"/>
  <c r="K39" i="1"/>
  <c r="J39" i="1" s="1"/>
  <c r="FM39" i="11" s="1"/>
  <c r="B39" i="12"/>
  <c r="M127" i="12"/>
  <c r="N127" i="12"/>
  <c r="O127" i="12"/>
  <c r="P127" i="12"/>
  <c r="Q127" i="12"/>
  <c r="R127" i="12"/>
  <c r="S127" i="12"/>
  <c r="T127" i="12"/>
  <c r="U127" i="12"/>
  <c r="V127" i="12"/>
  <c r="W127" i="12"/>
  <c r="X127" i="12"/>
  <c r="Y127" i="12"/>
  <c r="Z127" i="12"/>
  <c r="M227" i="12"/>
  <c r="N227" i="12"/>
  <c r="O227" i="12"/>
  <c r="P227" i="12"/>
  <c r="Q227" i="12"/>
  <c r="R227" i="12"/>
  <c r="S227" i="12"/>
  <c r="T227" i="12"/>
  <c r="U227" i="12"/>
  <c r="V227" i="12"/>
  <c r="W227" i="12"/>
  <c r="X227" i="12"/>
  <c r="Y227" i="12"/>
  <c r="Z227" i="12"/>
  <c r="M327" i="12"/>
  <c r="N327" i="12"/>
  <c r="O327" i="12"/>
  <c r="P327" i="12"/>
  <c r="Q327" i="12"/>
  <c r="R327" i="12"/>
  <c r="S327" i="12"/>
  <c r="T327" i="12"/>
  <c r="U327" i="12"/>
  <c r="V327" i="12"/>
  <c r="W327" i="12"/>
  <c r="X327" i="12"/>
  <c r="Y327" i="12"/>
  <c r="Z327" i="12"/>
  <c r="G126" i="1"/>
  <c r="G38" i="1" s="1"/>
  <c r="F38" i="1" s="1"/>
  <c r="DE38" i="11" s="1"/>
  <c r="I126" i="1"/>
  <c r="I38" i="1" s="1"/>
  <c r="K126" i="1"/>
  <c r="K38" i="1" s="1"/>
  <c r="J38" i="1" s="1"/>
  <c r="B38" i="12"/>
  <c r="M126" i="12"/>
  <c r="N126" i="12"/>
  <c r="O126" i="12"/>
  <c r="P126" i="12"/>
  <c r="Q126" i="12"/>
  <c r="R126" i="12"/>
  <c r="S126" i="12"/>
  <c r="T126" i="12"/>
  <c r="U126" i="12"/>
  <c r="V126" i="12"/>
  <c r="W126" i="12"/>
  <c r="X126" i="12"/>
  <c r="Y126" i="12"/>
  <c r="Z126" i="12"/>
  <c r="M226" i="12"/>
  <c r="N226" i="12"/>
  <c r="O226" i="12"/>
  <c r="P226" i="12"/>
  <c r="Q226" i="12"/>
  <c r="R226" i="12"/>
  <c r="S226" i="12"/>
  <c r="T226" i="12"/>
  <c r="U226" i="12"/>
  <c r="V226" i="12"/>
  <c r="W226" i="12"/>
  <c r="X226" i="12"/>
  <c r="Y226" i="12"/>
  <c r="Z226" i="12"/>
  <c r="M326" i="12"/>
  <c r="N326" i="12"/>
  <c r="O326" i="12"/>
  <c r="P326" i="12"/>
  <c r="Q326" i="12"/>
  <c r="R326" i="12"/>
  <c r="S326" i="12"/>
  <c r="T326" i="12"/>
  <c r="U326" i="12"/>
  <c r="V326" i="12"/>
  <c r="W326" i="12"/>
  <c r="X326" i="12"/>
  <c r="Y326" i="12"/>
  <c r="Z326" i="12"/>
  <c r="B37" i="12"/>
  <c r="M125" i="12"/>
  <c r="N125" i="12"/>
  <c r="O125" i="12"/>
  <c r="P125" i="12"/>
  <c r="Q125" i="12"/>
  <c r="R125" i="12"/>
  <c r="S125" i="12"/>
  <c r="T125" i="12"/>
  <c r="U125" i="12"/>
  <c r="V125" i="12"/>
  <c r="W125" i="12"/>
  <c r="X125" i="12"/>
  <c r="Y125" i="12"/>
  <c r="Z125" i="12"/>
  <c r="M225" i="12"/>
  <c r="N225" i="12"/>
  <c r="O225" i="12"/>
  <c r="P225" i="12"/>
  <c r="Q225" i="12"/>
  <c r="R225" i="12"/>
  <c r="S225" i="12"/>
  <c r="T225" i="12"/>
  <c r="U225" i="12"/>
  <c r="V225" i="12"/>
  <c r="W225" i="12"/>
  <c r="X225" i="12"/>
  <c r="Y225" i="12"/>
  <c r="Z225" i="12"/>
  <c r="M325" i="12"/>
  <c r="N325" i="12"/>
  <c r="O325" i="12"/>
  <c r="P325" i="12"/>
  <c r="Q325" i="12"/>
  <c r="R325" i="12"/>
  <c r="S325" i="12"/>
  <c r="T325" i="12"/>
  <c r="U325" i="12"/>
  <c r="V325" i="12"/>
  <c r="W325" i="12"/>
  <c r="X325" i="12"/>
  <c r="Y325" i="12"/>
  <c r="Z325" i="12"/>
  <c r="B36" i="12"/>
  <c r="M124" i="12"/>
  <c r="N124" i="12"/>
  <c r="O124" i="12"/>
  <c r="P124" i="12"/>
  <c r="Q124" i="12"/>
  <c r="R124" i="12"/>
  <c r="S124" i="12"/>
  <c r="T124" i="12"/>
  <c r="U124" i="12"/>
  <c r="V124" i="12"/>
  <c r="W124" i="12"/>
  <c r="X124" i="12"/>
  <c r="Y124" i="12"/>
  <c r="Z124" i="12"/>
  <c r="M224" i="12"/>
  <c r="N224" i="12"/>
  <c r="O224" i="12"/>
  <c r="P224" i="12"/>
  <c r="Q224" i="12"/>
  <c r="R224" i="12"/>
  <c r="S224" i="12"/>
  <c r="T224" i="12"/>
  <c r="U224" i="12"/>
  <c r="V224" i="12"/>
  <c r="W224" i="12"/>
  <c r="X224" i="12"/>
  <c r="Y224" i="12"/>
  <c r="Z224" i="12"/>
  <c r="M324" i="12"/>
  <c r="N324" i="12"/>
  <c r="O324" i="12"/>
  <c r="P324" i="12"/>
  <c r="Q324" i="12"/>
  <c r="R324" i="12"/>
  <c r="S324" i="12"/>
  <c r="T324" i="12"/>
  <c r="U324" i="12"/>
  <c r="V324" i="12"/>
  <c r="W324" i="12"/>
  <c r="X324" i="12"/>
  <c r="Y324" i="12"/>
  <c r="Z324" i="12"/>
  <c r="B35" i="12"/>
  <c r="M123" i="12"/>
  <c r="N123" i="12"/>
  <c r="O123" i="12"/>
  <c r="P123" i="12"/>
  <c r="Q123" i="12"/>
  <c r="R123" i="12"/>
  <c r="S123" i="12"/>
  <c r="T123" i="12"/>
  <c r="U123" i="12"/>
  <c r="V123" i="12"/>
  <c r="W123" i="12"/>
  <c r="X123" i="12"/>
  <c r="Y123" i="12"/>
  <c r="Z123" i="12"/>
  <c r="M223" i="12"/>
  <c r="N223" i="12"/>
  <c r="O223" i="12"/>
  <c r="P223" i="12"/>
  <c r="Q223" i="12"/>
  <c r="R223" i="12"/>
  <c r="S223" i="12"/>
  <c r="T223" i="12"/>
  <c r="U223" i="12"/>
  <c r="V223" i="12"/>
  <c r="W223" i="12"/>
  <c r="X223" i="12"/>
  <c r="Y223" i="12"/>
  <c r="Z223" i="12"/>
  <c r="M323" i="12"/>
  <c r="N323" i="12"/>
  <c r="O323" i="12"/>
  <c r="P323" i="12"/>
  <c r="Q323" i="12"/>
  <c r="R323" i="12"/>
  <c r="S323" i="12"/>
  <c r="T323" i="12"/>
  <c r="U323" i="12"/>
  <c r="V323" i="12"/>
  <c r="W323" i="12"/>
  <c r="X323" i="12"/>
  <c r="Y323" i="12"/>
  <c r="Z323" i="12"/>
  <c r="B34" i="12"/>
  <c r="M122" i="12"/>
  <c r="N122" i="12"/>
  <c r="O122" i="12"/>
  <c r="P122" i="12"/>
  <c r="Q122" i="12"/>
  <c r="R122" i="12"/>
  <c r="S122" i="12"/>
  <c r="T122" i="12"/>
  <c r="U122" i="12"/>
  <c r="V122" i="12"/>
  <c r="W122" i="12"/>
  <c r="X122" i="12"/>
  <c r="Y122" i="12"/>
  <c r="Z122" i="12"/>
  <c r="M222" i="12"/>
  <c r="N222" i="12"/>
  <c r="O222" i="12"/>
  <c r="P222" i="12"/>
  <c r="Q222" i="12"/>
  <c r="R222" i="12"/>
  <c r="S222" i="12"/>
  <c r="T222" i="12"/>
  <c r="U222" i="12"/>
  <c r="V222" i="12"/>
  <c r="W222" i="12"/>
  <c r="X222" i="12"/>
  <c r="Y222" i="12"/>
  <c r="Z222" i="12"/>
  <c r="M322" i="12"/>
  <c r="N322" i="12"/>
  <c r="O322" i="12"/>
  <c r="P322" i="12"/>
  <c r="Q322" i="12"/>
  <c r="R322" i="12"/>
  <c r="S322" i="12"/>
  <c r="T322" i="12"/>
  <c r="U322" i="12"/>
  <c r="V322" i="12"/>
  <c r="W322" i="12"/>
  <c r="X322" i="12"/>
  <c r="Y322" i="12"/>
  <c r="Z322" i="12"/>
  <c r="B33" i="12"/>
  <c r="B121" i="12" s="1"/>
  <c r="M121" i="12"/>
  <c r="N121" i="12"/>
  <c r="O121" i="12"/>
  <c r="P121" i="12"/>
  <c r="Q121" i="12"/>
  <c r="R121" i="12"/>
  <c r="S121" i="12"/>
  <c r="T121" i="12"/>
  <c r="U121" i="12"/>
  <c r="V121" i="12"/>
  <c r="W121" i="12"/>
  <c r="X121" i="12"/>
  <c r="Y121" i="12"/>
  <c r="Z121" i="12"/>
  <c r="M221" i="12"/>
  <c r="N221" i="12"/>
  <c r="O221" i="12"/>
  <c r="P221" i="12"/>
  <c r="Q221" i="12"/>
  <c r="R221" i="12"/>
  <c r="S221" i="12"/>
  <c r="T221" i="12"/>
  <c r="U221" i="12"/>
  <c r="V221" i="12"/>
  <c r="W221" i="12"/>
  <c r="X221" i="12"/>
  <c r="Y221" i="12"/>
  <c r="Z221" i="12"/>
  <c r="M321" i="12"/>
  <c r="N321" i="12"/>
  <c r="O321" i="12"/>
  <c r="P321" i="12"/>
  <c r="Q321" i="12"/>
  <c r="R321" i="12"/>
  <c r="S321" i="12"/>
  <c r="T321" i="12"/>
  <c r="U321" i="12"/>
  <c r="V321" i="12"/>
  <c r="W321" i="12"/>
  <c r="X321" i="12"/>
  <c r="Y321" i="12"/>
  <c r="Z321" i="12"/>
  <c r="B32" i="12"/>
  <c r="M120" i="12"/>
  <c r="N120" i="12"/>
  <c r="O120" i="12"/>
  <c r="P120" i="12"/>
  <c r="Q120" i="12"/>
  <c r="R120" i="12"/>
  <c r="S120" i="12"/>
  <c r="T120" i="12"/>
  <c r="U120" i="12"/>
  <c r="V120" i="12"/>
  <c r="W120" i="12"/>
  <c r="X120" i="12"/>
  <c r="Y120" i="12"/>
  <c r="Z120" i="12"/>
  <c r="M220" i="12"/>
  <c r="N220" i="12"/>
  <c r="O220" i="12"/>
  <c r="P220" i="12"/>
  <c r="Q220" i="12"/>
  <c r="R220" i="12"/>
  <c r="S220" i="12"/>
  <c r="T220" i="12"/>
  <c r="U220" i="12"/>
  <c r="V220" i="12"/>
  <c r="W220" i="12"/>
  <c r="X220" i="12"/>
  <c r="Y220" i="12"/>
  <c r="Z220" i="12"/>
  <c r="M320" i="12"/>
  <c r="N320" i="12"/>
  <c r="O320" i="12"/>
  <c r="P320" i="12"/>
  <c r="Q320" i="12"/>
  <c r="R320" i="12"/>
  <c r="S320" i="12"/>
  <c r="T320" i="12"/>
  <c r="U320" i="12"/>
  <c r="V320" i="12"/>
  <c r="W320" i="12"/>
  <c r="X320" i="12"/>
  <c r="Y320" i="12"/>
  <c r="Z320" i="12"/>
  <c r="B31" i="12"/>
  <c r="M119" i="12"/>
  <c r="N119" i="12"/>
  <c r="O119" i="12"/>
  <c r="P119" i="12"/>
  <c r="Q119" i="12"/>
  <c r="R119" i="12"/>
  <c r="S119" i="12"/>
  <c r="T119" i="12"/>
  <c r="U119" i="12"/>
  <c r="V119" i="12"/>
  <c r="W119" i="12"/>
  <c r="X119" i="12"/>
  <c r="Y119" i="12"/>
  <c r="Z119" i="12"/>
  <c r="M219" i="12"/>
  <c r="N219" i="12"/>
  <c r="O219" i="12"/>
  <c r="P219" i="12"/>
  <c r="Q219" i="12"/>
  <c r="R219" i="12"/>
  <c r="S219" i="12"/>
  <c r="T219" i="12"/>
  <c r="U219" i="12"/>
  <c r="V219" i="12"/>
  <c r="W219" i="12"/>
  <c r="X219" i="12"/>
  <c r="Y219" i="12"/>
  <c r="Z219" i="12"/>
  <c r="M319" i="12"/>
  <c r="N319" i="12"/>
  <c r="O319" i="12"/>
  <c r="P319" i="12"/>
  <c r="Q319" i="12"/>
  <c r="R319" i="12"/>
  <c r="S319" i="12"/>
  <c r="T319" i="12"/>
  <c r="U319" i="12"/>
  <c r="V319" i="12"/>
  <c r="W319" i="12"/>
  <c r="X319" i="12"/>
  <c r="Y319" i="12"/>
  <c r="Z319" i="12"/>
  <c r="B30" i="12"/>
  <c r="M118" i="12"/>
  <c r="N118" i="12"/>
  <c r="O118" i="12"/>
  <c r="P118" i="12"/>
  <c r="Q118" i="12"/>
  <c r="R118" i="12"/>
  <c r="S118" i="12"/>
  <c r="T118" i="12"/>
  <c r="U118" i="12"/>
  <c r="V118" i="12"/>
  <c r="W118" i="12"/>
  <c r="X118" i="12"/>
  <c r="Y118" i="12"/>
  <c r="Z118" i="12"/>
  <c r="M218" i="12"/>
  <c r="N218" i="12"/>
  <c r="O218" i="12"/>
  <c r="P218" i="12"/>
  <c r="Q218" i="12"/>
  <c r="R218" i="12"/>
  <c r="S218" i="12"/>
  <c r="T218" i="12"/>
  <c r="U218" i="12"/>
  <c r="V218" i="12"/>
  <c r="W218" i="12"/>
  <c r="X218" i="12"/>
  <c r="Y218" i="12"/>
  <c r="Z218" i="12"/>
  <c r="M318" i="12"/>
  <c r="N318" i="12"/>
  <c r="O318" i="12"/>
  <c r="P318" i="12"/>
  <c r="Q318" i="12"/>
  <c r="R318" i="12"/>
  <c r="S318" i="12"/>
  <c r="T318" i="12"/>
  <c r="U318" i="12"/>
  <c r="V318" i="12"/>
  <c r="W318" i="12"/>
  <c r="X318" i="12"/>
  <c r="Y318" i="12"/>
  <c r="Z318" i="12"/>
  <c r="B29" i="12"/>
  <c r="M117" i="12"/>
  <c r="N117" i="12"/>
  <c r="O117" i="12"/>
  <c r="P117" i="12"/>
  <c r="Q117" i="12"/>
  <c r="R117" i="12"/>
  <c r="S117" i="12"/>
  <c r="T117" i="12"/>
  <c r="U117" i="12"/>
  <c r="V117" i="12"/>
  <c r="W117" i="12"/>
  <c r="X117" i="12"/>
  <c r="Y117" i="12"/>
  <c r="Z117" i="12"/>
  <c r="M217" i="12"/>
  <c r="N217" i="12"/>
  <c r="O217" i="12"/>
  <c r="P217" i="12"/>
  <c r="Q217" i="12"/>
  <c r="R217" i="12"/>
  <c r="S217" i="12"/>
  <c r="T217" i="12"/>
  <c r="U217" i="12"/>
  <c r="V217" i="12"/>
  <c r="W217" i="12"/>
  <c r="X217" i="12"/>
  <c r="Y217" i="12"/>
  <c r="Z217" i="12"/>
  <c r="M317" i="12"/>
  <c r="N317" i="12"/>
  <c r="O317" i="12"/>
  <c r="P317" i="12"/>
  <c r="Q317" i="12"/>
  <c r="R317" i="12"/>
  <c r="S317" i="12"/>
  <c r="T317" i="12"/>
  <c r="U317" i="12"/>
  <c r="V317" i="12"/>
  <c r="W317" i="12"/>
  <c r="X317" i="12"/>
  <c r="Y317" i="12"/>
  <c r="Z317" i="12"/>
  <c r="B28" i="12"/>
  <c r="M116" i="12"/>
  <c r="N116" i="12"/>
  <c r="O116" i="12"/>
  <c r="P116" i="12"/>
  <c r="Q116" i="12"/>
  <c r="R116" i="12"/>
  <c r="S116" i="12"/>
  <c r="T116" i="12"/>
  <c r="U116" i="12"/>
  <c r="V116" i="12"/>
  <c r="W116" i="12"/>
  <c r="X116" i="12"/>
  <c r="Y116" i="12"/>
  <c r="Z116" i="12"/>
  <c r="M216" i="12"/>
  <c r="N216" i="12"/>
  <c r="O216" i="12"/>
  <c r="P216" i="12"/>
  <c r="Q216" i="12"/>
  <c r="R216" i="12"/>
  <c r="S216" i="12"/>
  <c r="T216" i="12"/>
  <c r="U216" i="12"/>
  <c r="V216" i="12"/>
  <c r="W216" i="12"/>
  <c r="X216" i="12"/>
  <c r="Y216" i="12"/>
  <c r="Z216" i="12"/>
  <c r="M316" i="12"/>
  <c r="N316" i="12"/>
  <c r="O316" i="12"/>
  <c r="P316" i="12"/>
  <c r="Q316" i="12"/>
  <c r="R316" i="12"/>
  <c r="S316" i="12"/>
  <c r="T316" i="12"/>
  <c r="U316" i="12"/>
  <c r="V316" i="12"/>
  <c r="W316" i="12"/>
  <c r="X316" i="12"/>
  <c r="Y316" i="12"/>
  <c r="Z316" i="12"/>
  <c r="B27" i="12"/>
  <c r="M115" i="12"/>
  <c r="N115" i="12"/>
  <c r="O115" i="12"/>
  <c r="P115" i="12"/>
  <c r="Q115" i="12"/>
  <c r="R115" i="12"/>
  <c r="S115" i="12"/>
  <c r="T115" i="12"/>
  <c r="U115" i="12"/>
  <c r="V115" i="12"/>
  <c r="W115" i="12"/>
  <c r="X115" i="12"/>
  <c r="Y115" i="12"/>
  <c r="Z115" i="12"/>
  <c r="M215" i="12"/>
  <c r="N215" i="12"/>
  <c r="O215" i="12"/>
  <c r="P215" i="12"/>
  <c r="Q215" i="12"/>
  <c r="R215" i="12"/>
  <c r="S215" i="12"/>
  <c r="T215" i="12"/>
  <c r="U215" i="12"/>
  <c r="V215" i="12"/>
  <c r="W215" i="12"/>
  <c r="X215" i="12"/>
  <c r="Y215" i="12"/>
  <c r="Z215" i="12"/>
  <c r="M315" i="12"/>
  <c r="N315" i="12"/>
  <c r="O315" i="12"/>
  <c r="P315" i="12"/>
  <c r="Q315" i="12"/>
  <c r="R315" i="12"/>
  <c r="S315" i="12"/>
  <c r="T315" i="12"/>
  <c r="U315" i="12"/>
  <c r="V315" i="12"/>
  <c r="W315" i="12"/>
  <c r="X315" i="12"/>
  <c r="Y315" i="12"/>
  <c r="Z315" i="12"/>
  <c r="B26" i="12"/>
  <c r="M114" i="12"/>
  <c r="N114" i="12"/>
  <c r="O114" i="12"/>
  <c r="P114" i="12"/>
  <c r="Q114" i="12"/>
  <c r="R114" i="12"/>
  <c r="S114" i="12"/>
  <c r="T114" i="12"/>
  <c r="U114" i="12"/>
  <c r="V114" i="12"/>
  <c r="W114" i="12"/>
  <c r="X114" i="12"/>
  <c r="Y114" i="12"/>
  <c r="Z114" i="12"/>
  <c r="M214" i="12"/>
  <c r="N214" i="12"/>
  <c r="O214" i="12"/>
  <c r="P214" i="12"/>
  <c r="Q214" i="12"/>
  <c r="R214" i="12"/>
  <c r="S214" i="12"/>
  <c r="T214" i="12"/>
  <c r="U214" i="12"/>
  <c r="V214" i="12"/>
  <c r="W214" i="12"/>
  <c r="X214" i="12"/>
  <c r="Y214" i="12"/>
  <c r="Z214" i="12"/>
  <c r="M314" i="12"/>
  <c r="N314" i="12"/>
  <c r="O314" i="12"/>
  <c r="P314" i="12"/>
  <c r="Q314" i="12"/>
  <c r="R314" i="12"/>
  <c r="S314" i="12"/>
  <c r="T314" i="12"/>
  <c r="U314" i="12"/>
  <c r="V314" i="12"/>
  <c r="W314" i="12"/>
  <c r="X314" i="12"/>
  <c r="Y314" i="12"/>
  <c r="Z314" i="12"/>
  <c r="B25" i="12"/>
  <c r="M113" i="12"/>
  <c r="N113" i="12"/>
  <c r="O113" i="12"/>
  <c r="P113" i="12"/>
  <c r="Q113" i="12"/>
  <c r="R113" i="12"/>
  <c r="S113" i="12"/>
  <c r="T113" i="12"/>
  <c r="U113" i="12"/>
  <c r="V113" i="12"/>
  <c r="W113" i="12"/>
  <c r="X113" i="12"/>
  <c r="Y113" i="12"/>
  <c r="Z113" i="12"/>
  <c r="M213" i="12"/>
  <c r="N213" i="12"/>
  <c r="O213" i="12"/>
  <c r="P213" i="12"/>
  <c r="Q213" i="12"/>
  <c r="R213" i="12"/>
  <c r="S213" i="12"/>
  <c r="T213" i="12"/>
  <c r="U213" i="12"/>
  <c r="V213" i="12"/>
  <c r="W213" i="12"/>
  <c r="X213" i="12"/>
  <c r="Y213" i="12"/>
  <c r="Z213" i="12"/>
  <c r="M313" i="12"/>
  <c r="N313" i="12"/>
  <c r="O313" i="12"/>
  <c r="P313" i="12"/>
  <c r="Q313" i="12"/>
  <c r="R313" i="12"/>
  <c r="S313" i="12"/>
  <c r="T313" i="12"/>
  <c r="U313" i="12"/>
  <c r="V313" i="12"/>
  <c r="W313" i="12"/>
  <c r="X313" i="12"/>
  <c r="Y313" i="12"/>
  <c r="Z313" i="12"/>
  <c r="B24" i="12"/>
  <c r="M112" i="12"/>
  <c r="N112" i="12"/>
  <c r="O112" i="12"/>
  <c r="P112" i="12"/>
  <c r="Q112" i="12"/>
  <c r="R112" i="12"/>
  <c r="S112" i="12"/>
  <c r="T112" i="12"/>
  <c r="U112" i="12"/>
  <c r="V112" i="12"/>
  <c r="W112" i="12"/>
  <c r="X112" i="12"/>
  <c r="Y112" i="12"/>
  <c r="Z112" i="12"/>
  <c r="M212" i="12"/>
  <c r="N212" i="12"/>
  <c r="O212" i="12"/>
  <c r="P212" i="12"/>
  <c r="Q212" i="12"/>
  <c r="R212" i="12"/>
  <c r="S212" i="12"/>
  <c r="T212" i="12"/>
  <c r="U212" i="12"/>
  <c r="V212" i="12"/>
  <c r="W212" i="12"/>
  <c r="X212" i="12"/>
  <c r="Y212" i="12"/>
  <c r="Z212" i="12"/>
  <c r="M312" i="12"/>
  <c r="N312" i="12"/>
  <c r="O312" i="12"/>
  <c r="P312" i="12"/>
  <c r="Q312" i="12"/>
  <c r="R312" i="12"/>
  <c r="S312" i="12"/>
  <c r="T312" i="12"/>
  <c r="U312" i="12"/>
  <c r="V312" i="12"/>
  <c r="W312" i="12"/>
  <c r="X312" i="12"/>
  <c r="Y312" i="12"/>
  <c r="Z312" i="12"/>
  <c r="B23" i="12"/>
  <c r="M111" i="12"/>
  <c r="N111" i="12"/>
  <c r="O111" i="12"/>
  <c r="P111" i="12"/>
  <c r="Q111" i="12"/>
  <c r="R111" i="12"/>
  <c r="S111" i="12"/>
  <c r="T111" i="12"/>
  <c r="U111" i="12"/>
  <c r="V111" i="12"/>
  <c r="W111" i="12"/>
  <c r="X111" i="12"/>
  <c r="Y111" i="12"/>
  <c r="Z111" i="12"/>
  <c r="M211" i="12"/>
  <c r="N211" i="12"/>
  <c r="O211" i="12"/>
  <c r="P211" i="12"/>
  <c r="Q211" i="12"/>
  <c r="R211" i="12"/>
  <c r="S211" i="12"/>
  <c r="T211" i="12"/>
  <c r="U211" i="12"/>
  <c r="V211" i="12"/>
  <c r="W211" i="12"/>
  <c r="X211" i="12"/>
  <c r="Y211" i="12"/>
  <c r="Z211" i="12"/>
  <c r="M311" i="12"/>
  <c r="N311" i="12"/>
  <c r="O311" i="12"/>
  <c r="P311" i="12"/>
  <c r="Q311" i="12"/>
  <c r="R311" i="12"/>
  <c r="S311" i="12"/>
  <c r="T311" i="12"/>
  <c r="U311" i="12"/>
  <c r="V311" i="12"/>
  <c r="W311" i="12"/>
  <c r="X311" i="12"/>
  <c r="Y311" i="12"/>
  <c r="Z311" i="12"/>
  <c r="B22" i="12"/>
  <c r="M110" i="12"/>
  <c r="N110" i="12"/>
  <c r="O110" i="12"/>
  <c r="P110" i="12"/>
  <c r="Q110" i="12"/>
  <c r="R110" i="12"/>
  <c r="S110" i="12"/>
  <c r="T110" i="12"/>
  <c r="U110" i="12"/>
  <c r="V110" i="12"/>
  <c r="W110" i="12"/>
  <c r="X110" i="12"/>
  <c r="Y110" i="12"/>
  <c r="Z110" i="12"/>
  <c r="M210" i="12"/>
  <c r="N210" i="12"/>
  <c r="O210" i="12"/>
  <c r="P210" i="12"/>
  <c r="Q210" i="12"/>
  <c r="R210" i="12"/>
  <c r="S210" i="12"/>
  <c r="T210" i="12"/>
  <c r="U210" i="12"/>
  <c r="V210" i="12"/>
  <c r="W210" i="12"/>
  <c r="X210" i="12"/>
  <c r="Y210" i="12"/>
  <c r="Z210" i="12"/>
  <c r="M310" i="12"/>
  <c r="N310" i="12"/>
  <c r="O310" i="12"/>
  <c r="P310" i="12"/>
  <c r="Q310" i="12"/>
  <c r="R310" i="12"/>
  <c r="S310" i="12"/>
  <c r="T310" i="12"/>
  <c r="U310" i="12"/>
  <c r="V310" i="12"/>
  <c r="W310" i="12"/>
  <c r="X310" i="12"/>
  <c r="Y310" i="12"/>
  <c r="Z310" i="12"/>
  <c r="B21" i="12"/>
  <c r="M109" i="12"/>
  <c r="N109" i="12"/>
  <c r="O109" i="12"/>
  <c r="P109" i="12"/>
  <c r="Q109" i="12"/>
  <c r="R109" i="12"/>
  <c r="S109" i="12"/>
  <c r="T109" i="12"/>
  <c r="U109" i="12"/>
  <c r="V109" i="12"/>
  <c r="W109" i="12"/>
  <c r="X109" i="12"/>
  <c r="Y109" i="12"/>
  <c r="Z109" i="12"/>
  <c r="M209" i="12"/>
  <c r="N209" i="12"/>
  <c r="O209" i="12"/>
  <c r="P209" i="12"/>
  <c r="Q209" i="12"/>
  <c r="R209" i="12"/>
  <c r="S209" i="12"/>
  <c r="T209" i="12"/>
  <c r="U209" i="12"/>
  <c r="V209" i="12"/>
  <c r="W209" i="12"/>
  <c r="X209" i="12"/>
  <c r="Y209" i="12"/>
  <c r="Z209" i="12"/>
  <c r="M309" i="12"/>
  <c r="N309" i="12"/>
  <c r="O309" i="12"/>
  <c r="P309" i="12"/>
  <c r="Q309" i="12"/>
  <c r="R309" i="12"/>
  <c r="S309" i="12"/>
  <c r="T309" i="12"/>
  <c r="U309" i="12"/>
  <c r="V309" i="12"/>
  <c r="W309" i="12"/>
  <c r="X309" i="12"/>
  <c r="Y309" i="12"/>
  <c r="Z309" i="12"/>
  <c r="B20" i="12"/>
  <c r="M108" i="12"/>
  <c r="N108" i="12"/>
  <c r="O108" i="12"/>
  <c r="P108" i="12"/>
  <c r="Q108" i="12"/>
  <c r="R108" i="12"/>
  <c r="S108" i="12"/>
  <c r="T108" i="12"/>
  <c r="U108" i="12"/>
  <c r="V108" i="12"/>
  <c r="W108" i="12"/>
  <c r="X108" i="12"/>
  <c r="Y108" i="12"/>
  <c r="Z108" i="12"/>
  <c r="M208" i="12"/>
  <c r="N208" i="12"/>
  <c r="O208" i="12"/>
  <c r="P208" i="12"/>
  <c r="Q208" i="12"/>
  <c r="R208" i="12"/>
  <c r="S208" i="12"/>
  <c r="T208" i="12"/>
  <c r="U208" i="12"/>
  <c r="V208" i="12"/>
  <c r="W208" i="12"/>
  <c r="X208" i="12"/>
  <c r="Y208" i="12"/>
  <c r="Z208" i="12"/>
  <c r="M308" i="12"/>
  <c r="N308" i="12"/>
  <c r="O308" i="12"/>
  <c r="P308" i="12"/>
  <c r="Q308" i="12"/>
  <c r="R308" i="12"/>
  <c r="S308" i="12"/>
  <c r="T308" i="12"/>
  <c r="U308" i="12"/>
  <c r="V308" i="12"/>
  <c r="W308" i="12"/>
  <c r="X308" i="12"/>
  <c r="Y308" i="12"/>
  <c r="Z308" i="12"/>
  <c r="B19" i="13"/>
  <c r="M107" i="13"/>
  <c r="N107" i="13"/>
  <c r="O107" i="13"/>
  <c r="P107" i="13"/>
  <c r="Q107" i="13"/>
  <c r="R107" i="13"/>
  <c r="S107" i="13"/>
  <c r="T107" i="13"/>
  <c r="U107" i="13"/>
  <c r="V107" i="13"/>
  <c r="W107" i="13"/>
  <c r="X107" i="13"/>
  <c r="Y107" i="13"/>
  <c r="Z107" i="13"/>
  <c r="M207" i="13"/>
  <c r="N207" i="13"/>
  <c r="O207" i="13"/>
  <c r="P207" i="13"/>
  <c r="Q207" i="13"/>
  <c r="R207" i="13"/>
  <c r="S207" i="13"/>
  <c r="T207" i="13"/>
  <c r="U207" i="13"/>
  <c r="V207" i="13"/>
  <c r="W207" i="13"/>
  <c r="X207" i="13"/>
  <c r="Y207" i="13"/>
  <c r="Z207" i="13"/>
  <c r="M307" i="13"/>
  <c r="N307" i="13"/>
  <c r="O307" i="13"/>
  <c r="P307" i="13"/>
  <c r="Q307" i="13"/>
  <c r="R307" i="13"/>
  <c r="S307" i="13"/>
  <c r="T307" i="13"/>
  <c r="U307" i="13"/>
  <c r="V307" i="13"/>
  <c r="W307" i="13"/>
  <c r="X307" i="13"/>
  <c r="Y307" i="13"/>
  <c r="Z307" i="13"/>
  <c r="B19" i="14"/>
  <c r="M107" i="14"/>
  <c r="N107" i="14"/>
  <c r="O107" i="14"/>
  <c r="P107" i="14"/>
  <c r="Q107" i="14"/>
  <c r="R107" i="14"/>
  <c r="S107" i="14"/>
  <c r="T107" i="14"/>
  <c r="U107" i="14"/>
  <c r="V107" i="14"/>
  <c r="W107" i="14"/>
  <c r="X107" i="14"/>
  <c r="Y107" i="14"/>
  <c r="Z107" i="14"/>
  <c r="M207" i="14"/>
  <c r="N207" i="14"/>
  <c r="O207" i="14"/>
  <c r="P207" i="14"/>
  <c r="Q207" i="14"/>
  <c r="R207" i="14"/>
  <c r="S207" i="14"/>
  <c r="T207" i="14"/>
  <c r="U207" i="14"/>
  <c r="V207" i="14"/>
  <c r="W207" i="14"/>
  <c r="X207" i="14"/>
  <c r="Y207" i="14"/>
  <c r="Z207" i="14"/>
  <c r="M307" i="14"/>
  <c r="N307" i="14"/>
  <c r="O307" i="14"/>
  <c r="P307" i="14"/>
  <c r="Q307" i="14"/>
  <c r="R307" i="14"/>
  <c r="S307" i="14"/>
  <c r="T307" i="14"/>
  <c r="U307" i="14"/>
  <c r="V307" i="14"/>
  <c r="W307" i="14"/>
  <c r="X307" i="14"/>
  <c r="Y307" i="14"/>
  <c r="Z307" i="14"/>
  <c r="B19" i="15"/>
  <c r="B107" i="15" s="1"/>
  <c r="M107" i="15"/>
  <c r="N107" i="15"/>
  <c r="O107" i="15"/>
  <c r="P107" i="15"/>
  <c r="Q107" i="15"/>
  <c r="R107" i="15"/>
  <c r="S107" i="15"/>
  <c r="T107" i="15"/>
  <c r="U107" i="15"/>
  <c r="V107" i="15"/>
  <c r="W107" i="15"/>
  <c r="X107" i="15"/>
  <c r="Y107" i="15"/>
  <c r="Z107" i="15"/>
  <c r="M207" i="15"/>
  <c r="N207" i="15"/>
  <c r="O207" i="15"/>
  <c r="P207" i="15"/>
  <c r="Q207" i="15"/>
  <c r="R207" i="15"/>
  <c r="S207" i="15"/>
  <c r="T207" i="15"/>
  <c r="U207" i="15"/>
  <c r="V207" i="15"/>
  <c r="W207" i="15"/>
  <c r="X207" i="15"/>
  <c r="Y207" i="15"/>
  <c r="Z207" i="15"/>
  <c r="M307" i="15"/>
  <c r="N307" i="15"/>
  <c r="O307" i="15"/>
  <c r="P307" i="15"/>
  <c r="Q307" i="15"/>
  <c r="R307" i="15"/>
  <c r="S307" i="15"/>
  <c r="T307" i="15"/>
  <c r="U307" i="15"/>
  <c r="V307" i="15"/>
  <c r="W307" i="15"/>
  <c r="X307" i="15"/>
  <c r="Y307" i="15"/>
  <c r="Z307" i="15"/>
  <c r="B20" i="13"/>
  <c r="M108" i="13"/>
  <c r="N108" i="13"/>
  <c r="O108" i="13"/>
  <c r="P108" i="13"/>
  <c r="Q108" i="13"/>
  <c r="R108" i="13"/>
  <c r="S108" i="13"/>
  <c r="T108" i="13"/>
  <c r="U108" i="13"/>
  <c r="V108" i="13"/>
  <c r="W108" i="13"/>
  <c r="X108" i="13"/>
  <c r="Y108" i="13"/>
  <c r="Z108" i="13"/>
  <c r="M208" i="13"/>
  <c r="N208" i="13"/>
  <c r="O208" i="13"/>
  <c r="P208" i="13"/>
  <c r="Q208" i="13"/>
  <c r="R208" i="13"/>
  <c r="S208" i="13"/>
  <c r="T208" i="13"/>
  <c r="U208" i="13"/>
  <c r="V208" i="13"/>
  <c r="W208" i="13"/>
  <c r="X208" i="13"/>
  <c r="Y208" i="13"/>
  <c r="Z208" i="13"/>
  <c r="M308" i="13"/>
  <c r="N308" i="13"/>
  <c r="O308" i="13"/>
  <c r="P308" i="13"/>
  <c r="Q308" i="13"/>
  <c r="R308" i="13"/>
  <c r="S308" i="13"/>
  <c r="T308" i="13"/>
  <c r="U308" i="13"/>
  <c r="V308" i="13"/>
  <c r="W308" i="13"/>
  <c r="X308" i="13"/>
  <c r="Y308" i="13"/>
  <c r="Z308" i="13"/>
  <c r="B20" i="14"/>
  <c r="M108" i="14"/>
  <c r="N108" i="14"/>
  <c r="O108" i="14"/>
  <c r="P108" i="14"/>
  <c r="Q108" i="14"/>
  <c r="R108" i="14"/>
  <c r="S108" i="14"/>
  <c r="T108" i="14"/>
  <c r="U108" i="14"/>
  <c r="V108" i="14"/>
  <c r="W108" i="14"/>
  <c r="X108" i="14"/>
  <c r="Y108" i="14"/>
  <c r="Z108" i="14"/>
  <c r="M208" i="14"/>
  <c r="N208" i="14"/>
  <c r="O208" i="14"/>
  <c r="P208" i="14"/>
  <c r="Q208" i="14"/>
  <c r="R208" i="14"/>
  <c r="S208" i="14"/>
  <c r="T208" i="14"/>
  <c r="U208" i="14"/>
  <c r="V208" i="14"/>
  <c r="W208" i="14"/>
  <c r="X208" i="14"/>
  <c r="Y208" i="14"/>
  <c r="Z208" i="14"/>
  <c r="M308" i="14"/>
  <c r="N308" i="14"/>
  <c r="O308" i="14"/>
  <c r="P308" i="14"/>
  <c r="Q308" i="14"/>
  <c r="R308" i="14"/>
  <c r="S308" i="14"/>
  <c r="T308" i="14"/>
  <c r="U308" i="14"/>
  <c r="V308" i="14"/>
  <c r="W308" i="14"/>
  <c r="X308" i="14"/>
  <c r="Y308" i="14"/>
  <c r="Z308" i="14"/>
  <c r="B20" i="15"/>
  <c r="M108" i="15"/>
  <c r="N108" i="15"/>
  <c r="O108" i="15"/>
  <c r="P108" i="15"/>
  <c r="Q108" i="15"/>
  <c r="R108" i="15"/>
  <c r="S108" i="15"/>
  <c r="T108" i="15"/>
  <c r="U108" i="15"/>
  <c r="V108" i="15"/>
  <c r="W108" i="15"/>
  <c r="X108" i="15"/>
  <c r="Y108" i="15"/>
  <c r="Z108" i="15"/>
  <c r="M208" i="15"/>
  <c r="N208" i="15"/>
  <c r="O208" i="15"/>
  <c r="P208" i="15"/>
  <c r="Q208" i="15"/>
  <c r="R208" i="15"/>
  <c r="S208" i="15"/>
  <c r="T208" i="15"/>
  <c r="U208" i="15"/>
  <c r="V208" i="15"/>
  <c r="W208" i="15"/>
  <c r="X208" i="15"/>
  <c r="Y208" i="15"/>
  <c r="Z208" i="15"/>
  <c r="M308" i="15"/>
  <c r="N308" i="15"/>
  <c r="O308" i="15"/>
  <c r="P308" i="15"/>
  <c r="Q308" i="15"/>
  <c r="R308" i="15"/>
  <c r="S308" i="15"/>
  <c r="T308" i="15"/>
  <c r="U308" i="15"/>
  <c r="V308" i="15"/>
  <c r="W308" i="15"/>
  <c r="X308" i="15"/>
  <c r="Y308" i="15"/>
  <c r="Z308" i="15"/>
  <c r="B21" i="13"/>
  <c r="M109" i="13"/>
  <c r="N109" i="13"/>
  <c r="O109" i="13"/>
  <c r="P109" i="13"/>
  <c r="Q109" i="13"/>
  <c r="R109" i="13"/>
  <c r="S109" i="13"/>
  <c r="T109" i="13"/>
  <c r="U109" i="13"/>
  <c r="V109" i="13"/>
  <c r="W109" i="13"/>
  <c r="X109" i="13"/>
  <c r="Y109" i="13"/>
  <c r="Z109" i="13"/>
  <c r="M209" i="13"/>
  <c r="N209" i="13"/>
  <c r="O209" i="13"/>
  <c r="P209" i="13"/>
  <c r="Q209" i="13"/>
  <c r="R209" i="13"/>
  <c r="S209" i="13"/>
  <c r="T209" i="13"/>
  <c r="U209" i="13"/>
  <c r="V209" i="13"/>
  <c r="W209" i="13"/>
  <c r="X209" i="13"/>
  <c r="Y209" i="13"/>
  <c r="Z209" i="13"/>
  <c r="M309" i="13"/>
  <c r="N309" i="13"/>
  <c r="O309" i="13"/>
  <c r="P309" i="13"/>
  <c r="Q309" i="13"/>
  <c r="R309" i="13"/>
  <c r="S309" i="13"/>
  <c r="T309" i="13"/>
  <c r="U309" i="13"/>
  <c r="V309" i="13"/>
  <c r="W309" i="13"/>
  <c r="X309" i="13"/>
  <c r="Y309" i="13"/>
  <c r="Z309" i="13"/>
  <c r="B21" i="14"/>
  <c r="M109" i="14"/>
  <c r="N109" i="14"/>
  <c r="O109" i="14"/>
  <c r="P109" i="14"/>
  <c r="Q109" i="14"/>
  <c r="R109" i="14"/>
  <c r="S109" i="14"/>
  <c r="T109" i="14"/>
  <c r="U109" i="14"/>
  <c r="V109" i="14"/>
  <c r="W109" i="14"/>
  <c r="X109" i="14"/>
  <c r="Y109" i="14"/>
  <c r="Z109" i="14"/>
  <c r="M209" i="14"/>
  <c r="N209" i="14"/>
  <c r="O209" i="14"/>
  <c r="P209" i="14"/>
  <c r="Q209" i="14"/>
  <c r="R209" i="14"/>
  <c r="S209" i="14"/>
  <c r="T209" i="14"/>
  <c r="U209" i="14"/>
  <c r="V209" i="14"/>
  <c r="W209" i="14"/>
  <c r="X209" i="14"/>
  <c r="Y209" i="14"/>
  <c r="Z209" i="14"/>
  <c r="M309" i="14"/>
  <c r="N309" i="14"/>
  <c r="O309" i="14"/>
  <c r="P309" i="14"/>
  <c r="Q309" i="14"/>
  <c r="R309" i="14"/>
  <c r="S309" i="14"/>
  <c r="T309" i="14"/>
  <c r="U309" i="14"/>
  <c r="V309" i="14"/>
  <c r="W309" i="14"/>
  <c r="X309" i="14"/>
  <c r="Y309" i="14"/>
  <c r="Z309" i="14"/>
  <c r="B21" i="15"/>
  <c r="M109" i="15"/>
  <c r="N109" i="15"/>
  <c r="O109" i="15"/>
  <c r="P109" i="15"/>
  <c r="Q109" i="15"/>
  <c r="R109" i="15"/>
  <c r="S109" i="15"/>
  <c r="T109" i="15"/>
  <c r="U109" i="15"/>
  <c r="V109" i="15"/>
  <c r="W109" i="15"/>
  <c r="X109" i="15"/>
  <c r="Y109" i="15"/>
  <c r="Z109" i="15"/>
  <c r="M209" i="15"/>
  <c r="N209" i="15"/>
  <c r="O209" i="15"/>
  <c r="P209" i="15"/>
  <c r="Q209" i="15"/>
  <c r="R209" i="15"/>
  <c r="S209" i="15"/>
  <c r="T209" i="15"/>
  <c r="U209" i="15"/>
  <c r="V209" i="15"/>
  <c r="W209" i="15"/>
  <c r="X209" i="15"/>
  <c r="Y209" i="15"/>
  <c r="Z209" i="15"/>
  <c r="M309" i="15"/>
  <c r="N309" i="15"/>
  <c r="O309" i="15"/>
  <c r="P309" i="15"/>
  <c r="Q309" i="15"/>
  <c r="R309" i="15"/>
  <c r="S309" i="15"/>
  <c r="T309" i="15"/>
  <c r="U309" i="15"/>
  <c r="V309" i="15"/>
  <c r="W309" i="15"/>
  <c r="X309" i="15"/>
  <c r="Y309" i="15"/>
  <c r="Z309" i="15"/>
  <c r="B22" i="13"/>
  <c r="M110" i="13"/>
  <c r="N110" i="13"/>
  <c r="O110" i="13"/>
  <c r="P110" i="13"/>
  <c r="Q110" i="13"/>
  <c r="R110" i="13"/>
  <c r="S110" i="13"/>
  <c r="T110" i="13"/>
  <c r="U110" i="13"/>
  <c r="V110" i="13"/>
  <c r="W110" i="13"/>
  <c r="X110" i="13"/>
  <c r="Y110" i="13"/>
  <c r="Z110" i="13"/>
  <c r="M210" i="13"/>
  <c r="N210" i="13"/>
  <c r="O210" i="13"/>
  <c r="P210" i="13"/>
  <c r="Q210" i="13"/>
  <c r="R210" i="13"/>
  <c r="S210" i="13"/>
  <c r="T210" i="13"/>
  <c r="U210" i="13"/>
  <c r="V210" i="13"/>
  <c r="W210" i="13"/>
  <c r="X210" i="13"/>
  <c r="Y210" i="13"/>
  <c r="Z210" i="13"/>
  <c r="M310" i="13"/>
  <c r="N310" i="13"/>
  <c r="O310" i="13"/>
  <c r="P310" i="13"/>
  <c r="Q310" i="13"/>
  <c r="R310" i="13"/>
  <c r="S310" i="13"/>
  <c r="T310" i="13"/>
  <c r="U310" i="13"/>
  <c r="V310" i="13"/>
  <c r="W310" i="13"/>
  <c r="X310" i="13"/>
  <c r="Y310" i="13"/>
  <c r="Z310" i="13"/>
  <c r="B22" i="14"/>
  <c r="M110" i="14"/>
  <c r="N110" i="14"/>
  <c r="O110" i="14"/>
  <c r="P110" i="14"/>
  <c r="Q110" i="14"/>
  <c r="R110" i="14"/>
  <c r="S110" i="14"/>
  <c r="T110" i="14"/>
  <c r="U110" i="14"/>
  <c r="V110" i="14"/>
  <c r="W110" i="14"/>
  <c r="X110" i="14"/>
  <c r="Y110" i="14"/>
  <c r="Z110" i="14"/>
  <c r="M210" i="14"/>
  <c r="N210" i="14"/>
  <c r="O210" i="14"/>
  <c r="P210" i="14"/>
  <c r="Q210" i="14"/>
  <c r="R210" i="14"/>
  <c r="S210" i="14"/>
  <c r="T210" i="14"/>
  <c r="U210" i="14"/>
  <c r="V210" i="14"/>
  <c r="W210" i="14"/>
  <c r="X210" i="14"/>
  <c r="Y210" i="14"/>
  <c r="Z210" i="14"/>
  <c r="M310" i="14"/>
  <c r="N310" i="14"/>
  <c r="O310" i="14"/>
  <c r="P310" i="14"/>
  <c r="Q310" i="14"/>
  <c r="R310" i="14"/>
  <c r="S310" i="14"/>
  <c r="T310" i="14"/>
  <c r="U310" i="14"/>
  <c r="V310" i="14"/>
  <c r="W310" i="14"/>
  <c r="X310" i="14"/>
  <c r="Y310" i="14"/>
  <c r="Z310" i="14"/>
  <c r="B22" i="15"/>
  <c r="M110" i="15"/>
  <c r="N110" i="15"/>
  <c r="O110" i="15"/>
  <c r="P110" i="15"/>
  <c r="Q110" i="15"/>
  <c r="R110" i="15"/>
  <c r="S110" i="15"/>
  <c r="T110" i="15"/>
  <c r="U110" i="15"/>
  <c r="V110" i="15"/>
  <c r="W110" i="15"/>
  <c r="X110" i="15"/>
  <c r="Y110" i="15"/>
  <c r="Z110" i="15"/>
  <c r="M210" i="15"/>
  <c r="N210" i="15"/>
  <c r="O210" i="15"/>
  <c r="P210" i="15"/>
  <c r="Q210" i="15"/>
  <c r="R210" i="15"/>
  <c r="S210" i="15"/>
  <c r="T210" i="15"/>
  <c r="U210" i="15"/>
  <c r="V210" i="15"/>
  <c r="W210" i="15"/>
  <c r="X210" i="15"/>
  <c r="Y210" i="15"/>
  <c r="Z210" i="15"/>
  <c r="M310" i="15"/>
  <c r="N310" i="15"/>
  <c r="O310" i="15"/>
  <c r="P310" i="15"/>
  <c r="Q310" i="15"/>
  <c r="R310" i="15"/>
  <c r="S310" i="15"/>
  <c r="T310" i="15"/>
  <c r="U310" i="15"/>
  <c r="V310" i="15"/>
  <c r="W310" i="15"/>
  <c r="X310" i="15"/>
  <c r="Y310" i="15"/>
  <c r="Z310" i="15"/>
  <c r="B23" i="13"/>
  <c r="M111" i="13"/>
  <c r="N111" i="13"/>
  <c r="O111" i="13"/>
  <c r="P111" i="13"/>
  <c r="Q111" i="13"/>
  <c r="R111" i="13"/>
  <c r="S111" i="13"/>
  <c r="T111" i="13"/>
  <c r="U111" i="13"/>
  <c r="V111" i="13"/>
  <c r="W111" i="13"/>
  <c r="X111" i="13"/>
  <c r="Y111" i="13"/>
  <c r="Z111" i="13"/>
  <c r="M211" i="13"/>
  <c r="N211" i="13"/>
  <c r="O211" i="13"/>
  <c r="P211" i="13"/>
  <c r="Q211" i="13"/>
  <c r="R211" i="13"/>
  <c r="S211" i="13"/>
  <c r="T211" i="13"/>
  <c r="U211" i="13"/>
  <c r="V211" i="13"/>
  <c r="W211" i="13"/>
  <c r="X211" i="13"/>
  <c r="Y211" i="13"/>
  <c r="Z211" i="13"/>
  <c r="M311" i="13"/>
  <c r="N311" i="13"/>
  <c r="O311" i="13"/>
  <c r="P311" i="13"/>
  <c r="Q311" i="13"/>
  <c r="R311" i="13"/>
  <c r="S311" i="13"/>
  <c r="T311" i="13"/>
  <c r="U311" i="13"/>
  <c r="V311" i="13"/>
  <c r="W311" i="13"/>
  <c r="X311" i="13"/>
  <c r="Y311" i="13"/>
  <c r="Z311" i="13"/>
  <c r="B23" i="14"/>
  <c r="M111" i="14"/>
  <c r="N111" i="14"/>
  <c r="O111" i="14"/>
  <c r="P111" i="14"/>
  <c r="Q111" i="14"/>
  <c r="R111" i="14"/>
  <c r="S111" i="14"/>
  <c r="T111" i="14"/>
  <c r="U111" i="14"/>
  <c r="V111" i="14"/>
  <c r="W111" i="14"/>
  <c r="X111" i="14"/>
  <c r="Y111" i="14"/>
  <c r="Z111" i="14"/>
  <c r="M211" i="14"/>
  <c r="N211" i="14"/>
  <c r="O211" i="14"/>
  <c r="P211" i="14"/>
  <c r="Q211" i="14"/>
  <c r="R211" i="14"/>
  <c r="S211" i="14"/>
  <c r="T211" i="14"/>
  <c r="U211" i="14"/>
  <c r="V211" i="14"/>
  <c r="W211" i="14"/>
  <c r="X211" i="14"/>
  <c r="Y211" i="14"/>
  <c r="Z211" i="14"/>
  <c r="M311" i="14"/>
  <c r="N311" i="14"/>
  <c r="O311" i="14"/>
  <c r="P311" i="14"/>
  <c r="Q311" i="14"/>
  <c r="R311" i="14"/>
  <c r="S311" i="14"/>
  <c r="T311" i="14"/>
  <c r="U311" i="14"/>
  <c r="V311" i="14"/>
  <c r="W311" i="14"/>
  <c r="X311" i="14"/>
  <c r="Y311" i="14"/>
  <c r="Z311" i="14"/>
  <c r="B23" i="15"/>
  <c r="M111" i="15"/>
  <c r="N111" i="15"/>
  <c r="O111" i="15"/>
  <c r="P111" i="15"/>
  <c r="Q111" i="15"/>
  <c r="R111" i="15"/>
  <c r="S111" i="15"/>
  <c r="T111" i="15"/>
  <c r="U111" i="15"/>
  <c r="V111" i="15"/>
  <c r="W111" i="15"/>
  <c r="X111" i="15"/>
  <c r="Y111" i="15"/>
  <c r="Z111" i="15"/>
  <c r="M211" i="15"/>
  <c r="N211" i="15"/>
  <c r="O211" i="15"/>
  <c r="P211" i="15"/>
  <c r="Q211" i="15"/>
  <c r="R211" i="15"/>
  <c r="S211" i="15"/>
  <c r="T211" i="15"/>
  <c r="U211" i="15"/>
  <c r="V211" i="15"/>
  <c r="W211" i="15"/>
  <c r="X211" i="15"/>
  <c r="Y211" i="15"/>
  <c r="Z211" i="15"/>
  <c r="M311" i="15"/>
  <c r="N311" i="15"/>
  <c r="O311" i="15"/>
  <c r="P311" i="15"/>
  <c r="Q311" i="15"/>
  <c r="R311" i="15"/>
  <c r="S311" i="15"/>
  <c r="T311" i="15"/>
  <c r="U311" i="15"/>
  <c r="V311" i="15"/>
  <c r="W311" i="15"/>
  <c r="X311" i="15"/>
  <c r="Y311" i="15"/>
  <c r="Z311" i="15"/>
  <c r="B24" i="13"/>
  <c r="M112" i="13"/>
  <c r="N112" i="13"/>
  <c r="O112" i="13"/>
  <c r="P112" i="13"/>
  <c r="Q112" i="13"/>
  <c r="R112" i="13"/>
  <c r="S112" i="13"/>
  <c r="T112" i="13"/>
  <c r="U112" i="13"/>
  <c r="V112" i="13"/>
  <c r="W112" i="13"/>
  <c r="X112" i="13"/>
  <c r="Y112" i="13"/>
  <c r="Z112" i="13"/>
  <c r="M212" i="13"/>
  <c r="N212" i="13"/>
  <c r="O212" i="13"/>
  <c r="P212" i="13"/>
  <c r="Q212" i="13"/>
  <c r="R212" i="13"/>
  <c r="S212" i="13"/>
  <c r="T212" i="13"/>
  <c r="U212" i="13"/>
  <c r="V212" i="13"/>
  <c r="W212" i="13"/>
  <c r="X212" i="13"/>
  <c r="Y212" i="13"/>
  <c r="Z212" i="13"/>
  <c r="M312" i="13"/>
  <c r="N312" i="13"/>
  <c r="O312" i="13"/>
  <c r="P312" i="13"/>
  <c r="Q312" i="13"/>
  <c r="R312" i="13"/>
  <c r="S312" i="13"/>
  <c r="T312" i="13"/>
  <c r="U312" i="13"/>
  <c r="V312" i="13"/>
  <c r="W312" i="13"/>
  <c r="X312" i="13"/>
  <c r="Y312" i="13"/>
  <c r="Z312" i="13"/>
  <c r="B24" i="14"/>
  <c r="M112" i="14"/>
  <c r="N112" i="14"/>
  <c r="O112" i="14"/>
  <c r="P112" i="14"/>
  <c r="Q112" i="14"/>
  <c r="R112" i="14"/>
  <c r="S112" i="14"/>
  <c r="T112" i="14"/>
  <c r="U112" i="14"/>
  <c r="V112" i="14"/>
  <c r="W112" i="14"/>
  <c r="X112" i="14"/>
  <c r="Y112" i="14"/>
  <c r="Z112" i="14"/>
  <c r="M212" i="14"/>
  <c r="N212" i="14"/>
  <c r="O212" i="14"/>
  <c r="P212" i="14"/>
  <c r="Q212" i="14"/>
  <c r="R212" i="14"/>
  <c r="S212" i="14"/>
  <c r="T212" i="14"/>
  <c r="U212" i="14"/>
  <c r="V212" i="14"/>
  <c r="W212" i="14"/>
  <c r="X212" i="14"/>
  <c r="Y212" i="14"/>
  <c r="Z212" i="14"/>
  <c r="M312" i="14"/>
  <c r="N312" i="14"/>
  <c r="O312" i="14"/>
  <c r="P312" i="14"/>
  <c r="Q312" i="14"/>
  <c r="R312" i="14"/>
  <c r="S312" i="14"/>
  <c r="T312" i="14"/>
  <c r="U312" i="14"/>
  <c r="V312" i="14"/>
  <c r="W312" i="14"/>
  <c r="X312" i="14"/>
  <c r="Y312" i="14"/>
  <c r="Z312" i="14"/>
  <c r="B24" i="15"/>
  <c r="M112" i="15"/>
  <c r="N112" i="15"/>
  <c r="O112" i="15"/>
  <c r="P112" i="15"/>
  <c r="Q112" i="15"/>
  <c r="R112" i="15"/>
  <c r="S112" i="15"/>
  <c r="T112" i="15"/>
  <c r="U112" i="15"/>
  <c r="V112" i="15"/>
  <c r="W112" i="15"/>
  <c r="X112" i="15"/>
  <c r="Y112" i="15"/>
  <c r="Z112" i="15"/>
  <c r="M212" i="15"/>
  <c r="N212" i="15"/>
  <c r="O212" i="15"/>
  <c r="P212" i="15"/>
  <c r="Q212" i="15"/>
  <c r="R212" i="15"/>
  <c r="S212" i="15"/>
  <c r="T212" i="15"/>
  <c r="U212" i="15"/>
  <c r="V212" i="15"/>
  <c r="W212" i="15"/>
  <c r="X212" i="15"/>
  <c r="Y212" i="15"/>
  <c r="Z212" i="15"/>
  <c r="M312" i="15"/>
  <c r="N312" i="15"/>
  <c r="O312" i="15"/>
  <c r="P312" i="15"/>
  <c r="Q312" i="15"/>
  <c r="R312" i="15"/>
  <c r="S312" i="15"/>
  <c r="T312" i="15"/>
  <c r="U312" i="15"/>
  <c r="V312" i="15"/>
  <c r="W312" i="15"/>
  <c r="X312" i="15"/>
  <c r="Y312" i="15"/>
  <c r="Z312" i="15"/>
  <c r="B25" i="13"/>
  <c r="M113" i="13"/>
  <c r="N113" i="13"/>
  <c r="O113" i="13"/>
  <c r="P113" i="13"/>
  <c r="Q113" i="13"/>
  <c r="R113" i="13"/>
  <c r="S113" i="13"/>
  <c r="T113" i="13"/>
  <c r="U113" i="13"/>
  <c r="V113" i="13"/>
  <c r="W113" i="13"/>
  <c r="X113" i="13"/>
  <c r="Y113" i="13"/>
  <c r="Z113" i="13"/>
  <c r="M213" i="13"/>
  <c r="N213" i="13"/>
  <c r="O213" i="13"/>
  <c r="P213" i="13"/>
  <c r="Q213" i="13"/>
  <c r="R213" i="13"/>
  <c r="S213" i="13"/>
  <c r="T213" i="13"/>
  <c r="U213" i="13"/>
  <c r="V213" i="13"/>
  <c r="W213" i="13"/>
  <c r="X213" i="13"/>
  <c r="Y213" i="13"/>
  <c r="Z213" i="13"/>
  <c r="M313" i="13"/>
  <c r="N313" i="13"/>
  <c r="O313" i="13"/>
  <c r="P313" i="13"/>
  <c r="Q313" i="13"/>
  <c r="R313" i="13"/>
  <c r="S313" i="13"/>
  <c r="T313" i="13"/>
  <c r="U313" i="13"/>
  <c r="V313" i="13"/>
  <c r="W313" i="13"/>
  <c r="X313" i="13"/>
  <c r="Y313" i="13"/>
  <c r="Z313" i="13"/>
  <c r="B25" i="14"/>
  <c r="M113" i="14"/>
  <c r="N113" i="14"/>
  <c r="O113" i="14"/>
  <c r="P113" i="14"/>
  <c r="Q113" i="14"/>
  <c r="R113" i="14"/>
  <c r="S113" i="14"/>
  <c r="T113" i="14"/>
  <c r="U113" i="14"/>
  <c r="V113" i="14"/>
  <c r="W113" i="14"/>
  <c r="X113" i="14"/>
  <c r="Y113" i="14"/>
  <c r="Z113" i="14"/>
  <c r="M213" i="14"/>
  <c r="N213" i="14"/>
  <c r="O213" i="14"/>
  <c r="P213" i="14"/>
  <c r="Q213" i="14"/>
  <c r="R213" i="14"/>
  <c r="S213" i="14"/>
  <c r="T213" i="14"/>
  <c r="U213" i="14"/>
  <c r="V213" i="14"/>
  <c r="W213" i="14"/>
  <c r="X213" i="14"/>
  <c r="Y213" i="14"/>
  <c r="Z213" i="14"/>
  <c r="M313" i="14"/>
  <c r="N313" i="14"/>
  <c r="O313" i="14"/>
  <c r="P313" i="14"/>
  <c r="Q313" i="14"/>
  <c r="R313" i="14"/>
  <c r="S313" i="14"/>
  <c r="T313" i="14"/>
  <c r="U313" i="14"/>
  <c r="V313" i="14"/>
  <c r="W313" i="14"/>
  <c r="X313" i="14"/>
  <c r="Y313" i="14"/>
  <c r="Z313" i="14"/>
  <c r="B25" i="15"/>
  <c r="M113" i="15"/>
  <c r="N113" i="15"/>
  <c r="O113" i="15"/>
  <c r="P113" i="15"/>
  <c r="Q113" i="15"/>
  <c r="R113" i="15"/>
  <c r="S113" i="15"/>
  <c r="T113" i="15"/>
  <c r="U113" i="15"/>
  <c r="V113" i="15"/>
  <c r="W113" i="15"/>
  <c r="X113" i="15"/>
  <c r="Y113" i="15"/>
  <c r="Z113" i="15"/>
  <c r="M213" i="15"/>
  <c r="N213" i="15"/>
  <c r="O213" i="15"/>
  <c r="P213" i="15"/>
  <c r="Q213" i="15"/>
  <c r="R213" i="15"/>
  <c r="S213" i="15"/>
  <c r="T213" i="15"/>
  <c r="U213" i="15"/>
  <c r="V213" i="15"/>
  <c r="W213" i="15"/>
  <c r="X213" i="15"/>
  <c r="Y213" i="15"/>
  <c r="Z213" i="15"/>
  <c r="M313" i="15"/>
  <c r="N313" i="15"/>
  <c r="O313" i="15"/>
  <c r="P313" i="15"/>
  <c r="Q313" i="15"/>
  <c r="R313" i="15"/>
  <c r="S313" i="15"/>
  <c r="T313" i="15"/>
  <c r="U313" i="15"/>
  <c r="V313" i="15"/>
  <c r="W313" i="15"/>
  <c r="X313" i="15"/>
  <c r="Y313" i="15"/>
  <c r="Z313" i="15"/>
  <c r="B26" i="13"/>
  <c r="M114" i="13"/>
  <c r="N114" i="13"/>
  <c r="O114" i="13"/>
  <c r="P114" i="13"/>
  <c r="Q114" i="13"/>
  <c r="R114" i="13"/>
  <c r="S114" i="13"/>
  <c r="T114" i="13"/>
  <c r="U114" i="13"/>
  <c r="V114" i="13"/>
  <c r="W114" i="13"/>
  <c r="X114" i="13"/>
  <c r="Y114" i="13"/>
  <c r="Z114" i="13"/>
  <c r="M214" i="13"/>
  <c r="N214" i="13"/>
  <c r="O214" i="13"/>
  <c r="P214" i="13"/>
  <c r="Q214" i="13"/>
  <c r="R214" i="13"/>
  <c r="S214" i="13"/>
  <c r="T214" i="13"/>
  <c r="U214" i="13"/>
  <c r="V214" i="13"/>
  <c r="W214" i="13"/>
  <c r="X214" i="13"/>
  <c r="Y214" i="13"/>
  <c r="Z214" i="13"/>
  <c r="M314" i="13"/>
  <c r="N314" i="13"/>
  <c r="O314" i="13"/>
  <c r="P314" i="13"/>
  <c r="Q314" i="13"/>
  <c r="R314" i="13"/>
  <c r="S314" i="13"/>
  <c r="T314" i="13"/>
  <c r="U314" i="13"/>
  <c r="V314" i="13"/>
  <c r="W314" i="13"/>
  <c r="X314" i="13"/>
  <c r="Y314" i="13"/>
  <c r="Z314" i="13"/>
  <c r="B26" i="14"/>
  <c r="M114" i="14"/>
  <c r="N114" i="14"/>
  <c r="O114" i="14"/>
  <c r="P114" i="14"/>
  <c r="Q114" i="14"/>
  <c r="R114" i="14"/>
  <c r="S114" i="14"/>
  <c r="T114" i="14"/>
  <c r="U114" i="14"/>
  <c r="V114" i="14"/>
  <c r="W114" i="14"/>
  <c r="X114" i="14"/>
  <c r="Y114" i="14"/>
  <c r="Z114" i="14"/>
  <c r="M214" i="14"/>
  <c r="N214" i="14"/>
  <c r="O214" i="14"/>
  <c r="P214" i="14"/>
  <c r="Q214" i="14"/>
  <c r="R214" i="14"/>
  <c r="S214" i="14"/>
  <c r="T214" i="14"/>
  <c r="U214" i="14"/>
  <c r="V214" i="14"/>
  <c r="W214" i="14"/>
  <c r="X214" i="14"/>
  <c r="Y214" i="14"/>
  <c r="Z214" i="14"/>
  <c r="M314" i="14"/>
  <c r="N314" i="14"/>
  <c r="O314" i="14"/>
  <c r="P314" i="14"/>
  <c r="Q314" i="14"/>
  <c r="R314" i="14"/>
  <c r="S314" i="14"/>
  <c r="T314" i="14"/>
  <c r="U314" i="14"/>
  <c r="V314" i="14"/>
  <c r="W314" i="14"/>
  <c r="X314" i="14"/>
  <c r="Y314" i="14"/>
  <c r="Z314" i="14"/>
  <c r="B26" i="15"/>
  <c r="M114" i="15"/>
  <c r="N114" i="15"/>
  <c r="O114" i="15"/>
  <c r="P114" i="15"/>
  <c r="Q114" i="15"/>
  <c r="R114" i="15"/>
  <c r="S114" i="15"/>
  <c r="T114" i="15"/>
  <c r="U114" i="15"/>
  <c r="V114" i="15"/>
  <c r="W114" i="15"/>
  <c r="X114" i="15"/>
  <c r="Y114" i="15"/>
  <c r="Z114" i="15"/>
  <c r="M214" i="15"/>
  <c r="N214" i="15"/>
  <c r="O214" i="15"/>
  <c r="P214" i="15"/>
  <c r="Q214" i="15"/>
  <c r="R214" i="15"/>
  <c r="S214" i="15"/>
  <c r="T214" i="15"/>
  <c r="U214" i="15"/>
  <c r="V214" i="15"/>
  <c r="W214" i="15"/>
  <c r="X214" i="15"/>
  <c r="Y214" i="15"/>
  <c r="Z214" i="15"/>
  <c r="M314" i="15"/>
  <c r="N314" i="15"/>
  <c r="O314" i="15"/>
  <c r="P314" i="15"/>
  <c r="Q314" i="15"/>
  <c r="R314" i="15"/>
  <c r="S314" i="15"/>
  <c r="T314" i="15"/>
  <c r="U314" i="15"/>
  <c r="V314" i="15"/>
  <c r="W314" i="15"/>
  <c r="X314" i="15"/>
  <c r="Y314" i="15"/>
  <c r="Z314" i="15"/>
  <c r="B27" i="13"/>
  <c r="M115" i="13"/>
  <c r="N115" i="13"/>
  <c r="O115" i="13"/>
  <c r="P115" i="13"/>
  <c r="Q115" i="13"/>
  <c r="R115" i="13"/>
  <c r="S115" i="13"/>
  <c r="T115" i="13"/>
  <c r="U115" i="13"/>
  <c r="V115" i="13"/>
  <c r="W115" i="13"/>
  <c r="X115" i="13"/>
  <c r="Y115" i="13"/>
  <c r="Z115" i="13"/>
  <c r="M215" i="13"/>
  <c r="N215" i="13"/>
  <c r="O215" i="13"/>
  <c r="P215" i="13"/>
  <c r="Q215" i="13"/>
  <c r="R215" i="13"/>
  <c r="S215" i="13"/>
  <c r="T215" i="13"/>
  <c r="U215" i="13"/>
  <c r="V215" i="13"/>
  <c r="W215" i="13"/>
  <c r="X215" i="13"/>
  <c r="Y215" i="13"/>
  <c r="Z215" i="13"/>
  <c r="M315" i="13"/>
  <c r="N315" i="13"/>
  <c r="O315" i="13"/>
  <c r="P315" i="13"/>
  <c r="Q315" i="13"/>
  <c r="R315" i="13"/>
  <c r="S315" i="13"/>
  <c r="T315" i="13"/>
  <c r="U315" i="13"/>
  <c r="V315" i="13"/>
  <c r="W315" i="13"/>
  <c r="X315" i="13"/>
  <c r="Y315" i="13"/>
  <c r="Z315" i="13"/>
  <c r="B27" i="14"/>
  <c r="M115" i="14"/>
  <c r="N115" i="14"/>
  <c r="O115" i="14"/>
  <c r="P115" i="14"/>
  <c r="Q115" i="14"/>
  <c r="R115" i="14"/>
  <c r="S115" i="14"/>
  <c r="T115" i="14"/>
  <c r="U115" i="14"/>
  <c r="V115" i="14"/>
  <c r="W115" i="14"/>
  <c r="X115" i="14"/>
  <c r="Y115" i="14"/>
  <c r="Z115" i="14"/>
  <c r="M215" i="14"/>
  <c r="N215" i="14"/>
  <c r="O215" i="14"/>
  <c r="P215" i="14"/>
  <c r="Q215" i="14"/>
  <c r="R215" i="14"/>
  <c r="S215" i="14"/>
  <c r="T215" i="14"/>
  <c r="U215" i="14"/>
  <c r="V215" i="14"/>
  <c r="W215" i="14"/>
  <c r="X215" i="14"/>
  <c r="Y215" i="14"/>
  <c r="Z215" i="14"/>
  <c r="M315" i="14"/>
  <c r="N315" i="14"/>
  <c r="O315" i="14"/>
  <c r="P315" i="14"/>
  <c r="Q315" i="14"/>
  <c r="R315" i="14"/>
  <c r="S315" i="14"/>
  <c r="T315" i="14"/>
  <c r="U315" i="14"/>
  <c r="V315" i="14"/>
  <c r="W315" i="14"/>
  <c r="X315" i="14"/>
  <c r="Y315" i="14"/>
  <c r="Z315" i="14"/>
  <c r="B27" i="15"/>
  <c r="M115" i="15"/>
  <c r="N115" i="15"/>
  <c r="O115" i="15"/>
  <c r="P115" i="15"/>
  <c r="Q115" i="15"/>
  <c r="R115" i="15"/>
  <c r="S115" i="15"/>
  <c r="T115" i="15"/>
  <c r="U115" i="15"/>
  <c r="V115" i="15"/>
  <c r="W115" i="15"/>
  <c r="X115" i="15"/>
  <c r="Y115" i="15"/>
  <c r="Z115" i="15"/>
  <c r="M215" i="15"/>
  <c r="N215" i="15"/>
  <c r="O215" i="15"/>
  <c r="P215" i="15"/>
  <c r="Q215" i="15"/>
  <c r="R215" i="15"/>
  <c r="S215" i="15"/>
  <c r="T215" i="15"/>
  <c r="U215" i="15"/>
  <c r="V215" i="15"/>
  <c r="W215" i="15"/>
  <c r="X215" i="15"/>
  <c r="Y215" i="15"/>
  <c r="Z215" i="15"/>
  <c r="M315" i="15"/>
  <c r="N315" i="15"/>
  <c r="O315" i="15"/>
  <c r="P315" i="15"/>
  <c r="Q315" i="15"/>
  <c r="R315" i="15"/>
  <c r="S315" i="15"/>
  <c r="T315" i="15"/>
  <c r="U315" i="15"/>
  <c r="V315" i="15"/>
  <c r="W315" i="15"/>
  <c r="X315" i="15"/>
  <c r="Y315" i="15"/>
  <c r="Z315" i="15"/>
  <c r="B28" i="13"/>
  <c r="M116" i="13"/>
  <c r="N116" i="13"/>
  <c r="O116" i="13"/>
  <c r="P116" i="13"/>
  <c r="Q116" i="13"/>
  <c r="R116" i="13"/>
  <c r="S116" i="13"/>
  <c r="T116" i="13"/>
  <c r="U116" i="13"/>
  <c r="V116" i="13"/>
  <c r="W116" i="13"/>
  <c r="X116" i="13"/>
  <c r="Y116" i="13"/>
  <c r="Z116" i="13"/>
  <c r="M216" i="13"/>
  <c r="N216" i="13"/>
  <c r="O216" i="13"/>
  <c r="P216" i="13"/>
  <c r="Q216" i="13"/>
  <c r="R216" i="13"/>
  <c r="S216" i="13"/>
  <c r="T216" i="13"/>
  <c r="U216" i="13"/>
  <c r="V216" i="13"/>
  <c r="W216" i="13"/>
  <c r="X216" i="13"/>
  <c r="Y216" i="13"/>
  <c r="Z216" i="13"/>
  <c r="M316" i="13"/>
  <c r="N316" i="13"/>
  <c r="O316" i="13"/>
  <c r="P316" i="13"/>
  <c r="Q316" i="13"/>
  <c r="R316" i="13"/>
  <c r="S316" i="13"/>
  <c r="T316" i="13"/>
  <c r="U316" i="13"/>
  <c r="V316" i="13"/>
  <c r="W316" i="13"/>
  <c r="X316" i="13"/>
  <c r="Y316" i="13"/>
  <c r="Z316" i="13"/>
  <c r="B28" i="14"/>
  <c r="M116" i="14"/>
  <c r="N116" i="14"/>
  <c r="O116" i="14"/>
  <c r="P116" i="14"/>
  <c r="Q116" i="14"/>
  <c r="R116" i="14"/>
  <c r="S116" i="14"/>
  <c r="T116" i="14"/>
  <c r="U116" i="14"/>
  <c r="V116" i="14"/>
  <c r="W116" i="14"/>
  <c r="X116" i="14"/>
  <c r="Y116" i="14"/>
  <c r="Z116" i="14"/>
  <c r="M216" i="14"/>
  <c r="N216" i="14"/>
  <c r="O216" i="14"/>
  <c r="P216" i="14"/>
  <c r="Q216" i="14"/>
  <c r="R216" i="14"/>
  <c r="S216" i="14"/>
  <c r="T216" i="14"/>
  <c r="U216" i="14"/>
  <c r="V216" i="14"/>
  <c r="W216" i="14"/>
  <c r="X216" i="14"/>
  <c r="Y216" i="14"/>
  <c r="Z216" i="14"/>
  <c r="M316" i="14"/>
  <c r="N316" i="14"/>
  <c r="O316" i="14"/>
  <c r="P316" i="14"/>
  <c r="Q316" i="14"/>
  <c r="R316" i="14"/>
  <c r="S316" i="14"/>
  <c r="T316" i="14"/>
  <c r="U316" i="14"/>
  <c r="V316" i="14"/>
  <c r="W316" i="14"/>
  <c r="X316" i="14"/>
  <c r="Y316" i="14"/>
  <c r="Z316" i="14"/>
  <c r="B28" i="15"/>
  <c r="M116" i="15"/>
  <c r="N116" i="15"/>
  <c r="O116" i="15"/>
  <c r="P116" i="15"/>
  <c r="Q116" i="15"/>
  <c r="R116" i="15"/>
  <c r="S116" i="15"/>
  <c r="T116" i="15"/>
  <c r="U116" i="15"/>
  <c r="V116" i="15"/>
  <c r="W116" i="15"/>
  <c r="X116" i="15"/>
  <c r="Y116" i="15"/>
  <c r="Z116" i="15"/>
  <c r="M216" i="15"/>
  <c r="N216" i="15"/>
  <c r="O216" i="15"/>
  <c r="P216" i="15"/>
  <c r="Q216" i="15"/>
  <c r="R216" i="15"/>
  <c r="S216" i="15"/>
  <c r="T216" i="15"/>
  <c r="U216" i="15"/>
  <c r="V216" i="15"/>
  <c r="W216" i="15"/>
  <c r="X216" i="15"/>
  <c r="Y216" i="15"/>
  <c r="Z216" i="15"/>
  <c r="M316" i="15"/>
  <c r="N316" i="15"/>
  <c r="O316" i="15"/>
  <c r="P316" i="15"/>
  <c r="Q316" i="15"/>
  <c r="R316" i="15"/>
  <c r="S316" i="15"/>
  <c r="T316" i="15"/>
  <c r="U316" i="15"/>
  <c r="V316" i="15"/>
  <c r="W316" i="15"/>
  <c r="X316" i="15"/>
  <c r="Y316" i="15"/>
  <c r="Z316" i="15"/>
  <c r="B29" i="13"/>
  <c r="M117" i="13"/>
  <c r="N117" i="13"/>
  <c r="O117" i="13"/>
  <c r="P117" i="13"/>
  <c r="Q117" i="13"/>
  <c r="R117" i="13"/>
  <c r="S117" i="13"/>
  <c r="T117" i="13"/>
  <c r="U117" i="13"/>
  <c r="V117" i="13"/>
  <c r="W117" i="13"/>
  <c r="X117" i="13"/>
  <c r="Y117" i="13"/>
  <c r="Z117" i="13"/>
  <c r="M217" i="13"/>
  <c r="N217" i="13"/>
  <c r="O217" i="13"/>
  <c r="P217" i="13"/>
  <c r="Q217" i="13"/>
  <c r="R217" i="13"/>
  <c r="S217" i="13"/>
  <c r="T217" i="13"/>
  <c r="U217" i="13"/>
  <c r="V217" i="13"/>
  <c r="W217" i="13"/>
  <c r="X217" i="13"/>
  <c r="Y217" i="13"/>
  <c r="Z217" i="13"/>
  <c r="M317" i="13"/>
  <c r="N317" i="13"/>
  <c r="O317" i="13"/>
  <c r="P317" i="13"/>
  <c r="Q317" i="13"/>
  <c r="R317" i="13"/>
  <c r="S317" i="13"/>
  <c r="T317" i="13"/>
  <c r="U317" i="13"/>
  <c r="V317" i="13"/>
  <c r="W317" i="13"/>
  <c r="X317" i="13"/>
  <c r="Y317" i="13"/>
  <c r="Z317" i="13"/>
  <c r="B29" i="14"/>
  <c r="M117" i="14"/>
  <c r="N117" i="14"/>
  <c r="O117" i="14"/>
  <c r="P117" i="14"/>
  <c r="Q117" i="14"/>
  <c r="R117" i="14"/>
  <c r="S117" i="14"/>
  <c r="T117" i="14"/>
  <c r="U117" i="14"/>
  <c r="V117" i="14"/>
  <c r="W117" i="14"/>
  <c r="X117" i="14"/>
  <c r="Y117" i="14"/>
  <c r="Z117" i="14"/>
  <c r="M217" i="14"/>
  <c r="N217" i="14"/>
  <c r="O217" i="14"/>
  <c r="P217" i="14"/>
  <c r="Q217" i="14"/>
  <c r="R217" i="14"/>
  <c r="S217" i="14"/>
  <c r="T217" i="14"/>
  <c r="U217" i="14"/>
  <c r="V217" i="14"/>
  <c r="W217" i="14"/>
  <c r="X217" i="14"/>
  <c r="Y217" i="14"/>
  <c r="Z217" i="14"/>
  <c r="M317" i="14"/>
  <c r="N317" i="14"/>
  <c r="O317" i="14"/>
  <c r="P317" i="14"/>
  <c r="Q317" i="14"/>
  <c r="R317" i="14"/>
  <c r="S317" i="14"/>
  <c r="T317" i="14"/>
  <c r="U317" i="14"/>
  <c r="V317" i="14"/>
  <c r="W317" i="14"/>
  <c r="X317" i="14"/>
  <c r="Y317" i="14"/>
  <c r="Z317" i="14"/>
  <c r="B29" i="15"/>
  <c r="M117" i="15"/>
  <c r="N117" i="15"/>
  <c r="O117" i="15"/>
  <c r="P117" i="15"/>
  <c r="Q117" i="15"/>
  <c r="R117" i="15"/>
  <c r="S117" i="15"/>
  <c r="T117" i="15"/>
  <c r="U117" i="15"/>
  <c r="V117" i="15"/>
  <c r="W117" i="15"/>
  <c r="X117" i="15"/>
  <c r="Y117" i="15"/>
  <c r="Z117" i="15"/>
  <c r="M217" i="15"/>
  <c r="N217" i="15"/>
  <c r="O217" i="15"/>
  <c r="P217" i="15"/>
  <c r="Q217" i="15"/>
  <c r="R217" i="15"/>
  <c r="S217" i="15"/>
  <c r="T217" i="15"/>
  <c r="U217" i="15"/>
  <c r="V217" i="15"/>
  <c r="W217" i="15"/>
  <c r="X217" i="15"/>
  <c r="Y217" i="15"/>
  <c r="Z217" i="15"/>
  <c r="M317" i="15"/>
  <c r="N317" i="15"/>
  <c r="O317" i="15"/>
  <c r="P317" i="15"/>
  <c r="Q317" i="15"/>
  <c r="R317" i="15"/>
  <c r="S317" i="15"/>
  <c r="T317" i="15"/>
  <c r="U317" i="15"/>
  <c r="V317" i="15"/>
  <c r="W317" i="15"/>
  <c r="X317" i="15"/>
  <c r="Y317" i="15"/>
  <c r="Z317" i="15"/>
  <c r="B30" i="13"/>
  <c r="M118" i="13"/>
  <c r="N118" i="13"/>
  <c r="O118" i="13"/>
  <c r="P118" i="13"/>
  <c r="Q118" i="13"/>
  <c r="R118" i="13"/>
  <c r="S118" i="13"/>
  <c r="T118" i="13"/>
  <c r="U118" i="13"/>
  <c r="V118" i="13"/>
  <c r="W118" i="13"/>
  <c r="X118" i="13"/>
  <c r="Y118" i="13"/>
  <c r="Z118" i="13"/>
  <c r="M218" i="13"/>
  <c r="N218" i="13"/>
  <c r="O218" i="13"/>
  <c r="P218" i="13"/>
  <c r="Q218" i="13"/>
  <c r="R218" i="13"/>
  <c r="S218" i="13"/>
  <c r="T218" i="13"/>
  <c r="U218" i="13"/>
  <c r="V218" i="13"/>
  <c r="W218" i="13"/>
  <c r="X218" i="13"/>
  <c r="Y218" i="13"/>
  <c r="Z218" i="13"/>
  <c r="M318" i="13"/>
  <c r="N318" i="13"/>
  <c r="O318" i="13"/>
  <c r="P318" i="13"/>
  <c r="Q318" i="13"/>
  <c r="R318" i="13"/>
  <c r="S318" i="13"/>
  <c r="T318" i="13"/>
  <c r="U318" i="13"/>
  <c r="V318" i="13"/>
  <c r="W318" i="13"/>
  <c r="X318" i="13"/>
  <c r="Y318" i="13"/>
  <c r="Z318" i="13"/>
  <c r="B30" i="14"/>
  <c r="M118" i="14"/>
  <c r="N118" i="14"/>
  <c r="O118" i="14"/>
  <c r="P118" i="14"/>
  <c r="Q118" i="14"/>
  <c r="R118" i="14"/>
  <c r="S118" i="14"/>
  <c r="T118" i="14"/>
  <c r="U118" i="14"/>
  <c r="V118" i="14"/>
  <c r="W118" i="14"/>
  <c r="X118" i="14"/>
  <c r="Y118" i="14"/>
  <c r="Z118" i="14"/>
  <c r="M218" i="14"/>
  <c r="N218" i="14"/>
  <c r="O218" i="14"/>
  <c r="P218" i="14"/>
  <c r="Q218" i="14"/>
  <c r="R218" i="14"/>
  <c r="S218" i="14"/>
  <c r="T218" i="14"/>
  <c r="U218" i="14"/>
  <c r="V218" i="14"/>
  <c r="W218" i="14"/>
  <c r="X218" i="14"/>
  <c r="Y218" i="14"/>
  <c r="Z218" i="14"/>
  <c r="M318" i="14"/>
  <c r="N318" i="14"/>
  <c r="O318" i="14"/>
  <c r="P318" i="14"/>
  <c r="Q318" i="14"/>
  <c r="R318" i="14"/>
  <c r="S318" i="14"/>
  <c r="T318" i="14"/>
  <c r="U318" i="14"/>
  <c r="V318" i="14"/>
  <c r="W318" i="14"/>
  <c r="X318" i="14"/>
  <c r="Y318" i="14"/>
  <c r="Z318" i="14"/>
  <c r="B30" i="15"/>
  <c r="M118" i="15"/>
  <c r="N118" i="15"/>
  <c r="O118" i="15"/>
  <c r="P118" i="15"/>
  <c r="Q118" i="15"/>
  <c r="R118" i="15"/>
  <c r="S118" i="15"/>
  <c r="T118" i="15"/>
  <c r="U118" i="15"/>
  <c r="V118" i="15"/>
  <c r="W118" i="15"/>
  <c r="X118" i="15"/>
  <c r="Y118" i="15"/>
  <c r="Z118" i="15"/>
  <c r="M218" i="15"/>
  <c r="N218" i="15"/>
  <c r="O218" i="15"/>
  <c r="P218" i="15"/>
  <c r="Q218" i="15"/>
  <c r="R218" i="15"/>
  <c r="S218" i="15"/>
  <c r="T218" i="15"/>
  <c r="U218" i="15"/>
  <c r="V218" i="15"/>
  <c r="W218" i="15"/>
  <c r="X218" i="15"/>
  <c r="Y218" i="15"/>
  <c r="Z218" i="15"/>
  <c r="M318" i="15"/>
  <c r="N318" i="15"/>
  <c r="O318" i="15"/>
  <c r="P318" i="15"/>
  <c r="Q318" i="15"/>
  <c r="R318" i="15"/>
  <c r="S318" i="15"/>
  <c r="T318" i="15"/>
  <c r="U318" i="15"/>
  <c r="V318" i="15"/>
  <c r="W318" i="15"/>
  <c r="X318" i="15"/>
  <c r="Y318" i="15"/>
  <c r="Z318" i="15"/>
  <c r="B31" i="13"/>
  <c r="B119" i="13" s="1"/>
  <c r="M119" i="13"/>
  <c r="N119" i="13"/>
  <c r="O119" i="13"/>
  <c r="P119" i="13"/>
  <c r="Q119" i="13"/>
  <c r="R119" i="13"/>
  <c r="S119" i="13"/>
  <c r="T119" i="13"/>
  <c r="U119" i="13"/>
  <c r="V119" i="13"/>
  <c r="W119" i="13"/>
  <c r="X119" i="13"/>
  <c r="Y119" i="13"/>
  <c r="Z119" i="13"/>
  <c r="M219" i="13"/>
  <c r="N219" i="13"/>
  <c r="O219" i="13"/>
  <c r="P219" i="13"/>
  <c r="Q219" i="13"/>
  <c r="R219" i="13"/>
  <c r="S219" i="13"/>
  <c r="T219" i="13"/>
  <c r="U219" i="13"/>
  <c r="V219" i="13"/>
  <c r="W219" i="13"/>
  <c r="X219" i="13"/>
  <c r="Y219" i="13"/>
  <c r="Z219" i="13"/>
  <c r="M319" i="13"/>
  <c r="N319" i="13"/>
  <c r="O319" i="13"/>
  <c r="P319" i="13"/>
  <c r="Q319" i="13"/>
  <c r="R319" i="13"/>
  <c r="S319" i="13"/>
  <c r="T319" i="13"/>
  <c r="U319" i="13"/>
  <c r="V319" i="13"/>
  <c r="W319" i="13"/>
  <c r="X319" i="13"/>
  <c r="Y319" i="13"/>
  <c r="Z319" i="13"/>
  <c r="B31" i="14"/>
  <c r="M119" i="14"/>
  <c r="N119" i="14"/>
  <c r="O119" i="14"/>
  <c r="P119" i="14"/>
  <c r="Q119" i="14"/>
  <c r="R119" i="14"/>
  <c r="S119" i="14"/>
  <c r="T119" i="14"/>
  <c r="U119" i="14"/>
  <c r="V119" i="14"/>
  <c r="W119" i="14"/>
  <c r="X119" i="14"/>
  <c r="Y119" i="14"/>
  <c r="Z119" i="14"/>
  <c r="M219" i="14"/>
  <c r="N219" i="14"/>
  <c r="O219" i="14"/>
  <c r="P219" i="14"/>
  <c r="Q219" i="14"/>
  <c r="R219" i="14"/>
  <c r="S219" i="14"/>
  <c r="T219" i="14"/>
  <c r="U219" i="14"/>
  <c r="V219" i="14"/>
  <c r="W219" i="14"/>
  <c r="X219" i="14"/>
  <c r="Y219" i="14"/>
  <c r="Z219" i="14"/>
  <c r="M319" i="14"/>
  <c r="N319" i="14"/>
  <c r="O319" i="14"/>
  <c r="P319" i="14"/>
  <c r="Q319" i="14"/>
  <c r="R319" i="14"/>
  <c r="S319" i="14"/>
  <c r="T319" i="14"/>
  <c r="U319" i="14"/>
  <c r="V319" i="14"/>
  <c r="W319" i="14"/>
  <c r="X319" i="14"/>
  <c r="Y319" i="14"/>
  <c r="Z319" i="14"/>
  <c r="B31" i="15"/>
  <c r="M119" i="15"/>
  <c r="N119" i="15"/>
  <c r="O119" i="15"/>
  <c r="P119" i="15"/>
  <c r="Q119" i="15"/>
  <c r="R119" i="15"/>
  <c r="S119" i="15"/>
  <c r="T119" i="15"/>
  <c r="U119" i="15"/>
  <c r="V119" i="15"/>
  <c r="W119" i="15"/>
  <c r="X119" i="15"/>
  <c r="Y119" i="15"/>
  <c r="Z119" i="15"/>
  <c r="M219" i="15"/>
  <c r="N219" i="15"/>
  <c r="O219" i="15"/>
  <c r="P219" i="15"/>
  <c r="Q219" i="15"/>
  <c r="R219" i="15"/>
  <c r="S219" i="15"/>
  <c r="T219" i="15"/>
  <c r="U219" i="15"/>
  <c r="V219" i="15"/>
  <c r="W219" i="15"/>
  <c r="X219" i="15"/>
  <c r="Y219" i="15"/>
  <c r="Z219" i="15"/>
  <c r="M319" i="15"/>
  <c r="N319" i="15"/>
  <c r="O319" i="15"/>
  <c r="P319" i="15"/>
  <c r="Q319" i="15"/>
  <c r="R319" i="15"/>
  <c r="S319" i="15"/>
  <c r="T319" i="15"/>
  <c r="U319" i="15"/>
  <c r="V319" i="15"/>
  <c r="W319" i="15"/>
  <c r="X319" i="15"/>
  <c r="Y319" i="15"/>
  <c r="Z319" i="15"/>
  <c r="B32" i="13"/>
  <c r="M120" i="13"/>
  <c r="N120" i="13"/>
  <c r="O120" i="13"/>
  <c r="P120" i="13"/>
  <c r="Q120" i="13"/>
  <c r="R120" i="13"/>
  <c r="S120" i="13"/>
  <c r="T120" i="13"/>
  <c r="U120" i="13"/>
  <c r="V120" i="13"/>
  <c r="W120" i="13"/>
  <c r="X120" i="13"/>
  <c r="Y120" i="13"/>
  <c r="Z120" i="13"/>
  <c r="M220" i="13"/>
  <c r="N220" i="13"/>
  <c r="O220" i="13"/>
  <c r="P220" i="13"/>
  <c r="Q220" i="13"/>
  <c r="R220" i="13"/>
  <c r="S220" i="13"/>
  <c r="T220" i="13"/>
  <c r="U220" i="13"/>
  <c r="V220" i="13"/>
  <c r="W220" i="13"/>
  <c r="X220" i="13"/>
  <c r="Y220" i="13"/>
  <c r="Z220" i="13"/>
  <c r="M320" i="13"/>
  <c r="N320" i="13"/>
  <c r="O320" i="13"/>
  <c r="P320" i="13"/>
  <c r="Q320" i="13"/>
  <c r="R320" i="13"/>
  <c r="S320" i="13"/>
  <c r="T320" i="13"/>
  <c r="U320" i="13"/>
  <c r="V320" i="13"/>
  <c r="W320" i="13"/>
  <c r="X320" i="13"/>
  <c r="Y320" i="13"/>
  <c r="Z320" i="13"/>
  <c r="B32" i="14"/>
  <c r="M120" i="14"/>
  <c r="N120" i="14"/>
  <c r="O120" i="14"/>
  <c r="P120" i="14"/>
  <c r="Q120" i="14"/>
  <c r="R120" i="14"/>
  <c r="S120" i="14"/>
  <c r="T120" i="14"/>
  <c r="U120" i="14"/>
  <c r="V120" i="14"/>
  <c r="W120" i="14"/>
  <c r="X120" i="14"/>
  <c r="Y120" i="14"/>
  <c r="Z120" i="14"/>
  <c r="M220" i="14"/>
  <c r="N220" i="14"/>
  <c r="O220" i="14"/>
  <c r="P220" i="14"/>
  <c r="Q220" i="14"/>
  <c r="R220" i="14"/>
  <c r="S220" i="14"/>
  <c r="T220" i="14"/>
  <c r="U220" i="14"/>
  <c r="V220" i="14"/>
  <c r="W220" i="14"/>
  <c r="X220" i="14"/>
  <c r="Y220" i="14"/>
  <c r="Z220" i="14"/>
  <c r="M320" i="14"/>
  <c r="N320" i="14"/>
  <c r="O320" i="14"/>
  <c r="P320" i="14"/>
  <c r="Q320" i="14"/>
  <c r="R320" i="14"/>
  <c r="S320" i="14"/>
  <c r="T320" i="14"/>
  <c r="U320" i="14"/>
  <c r="V320" i="14"/>
  <c r="W320" i="14"/>
  <c r="X320" i="14"/>
  <c r="Y320" i="14"/>
  <c r="Z320" i="14"/>
  <c r="B32" i="15"/>
  <c r="M120" i="15"/>
  <c r="N120" i="15"/>
  <c r="O120" i="15"/>
  <c r="P120" i="15"/>
  <c r="Q120" i="15"/>
  <c r="R120" i="15"/>
  <c r="S120" i="15"/>
  <c r="T120" i="15"/>
  <c r="U120" i="15"/>
  <c r="V120" i="15"/>
  <c r="W120" i="15"/>
  <c r="X120" i="15"/>
  <c r="Y120" i="15"/>
  <c r="Z120" i="15"/>
  <c r="M220" i="15"/>
  <c r="N220" i="15"/>
  <c r="O220" i="15"/>
  <c r="P220" i="15"/>
  <c r="Q220" i="15"/>
  <c r="R220" i="15"/>
  <c r="S220" i="15"/>
  <c r="T220" i="15"/>
  <c r="U220" i="15"/>
  <c r="V220" i="15"/>
  <c r="W220" i="15"/>
  <c r="X220" i="15"/>
  <c r="Y220" i="15"/>
  <c r="Z220" i="15"/>
  <c r="M320" i="15"/>
  <c r="N320" i="15"/>
  <c r="O320" i="15"/>
  <c r="P320" i="15"/>
  <c r="Q320" i="15"/>
  <c r="R320" i="15"/>
  <c r="S320" i="15"/>
  <c r="T320" i="15"/>
  <c r="U320" i="15"/>
  <c r="V320" i="15"/>
  <c r="W320" i="15"/>
  <c r="X320" i="15"/>
  <c r="Y320" i="15"/>
  <c r="Z320" i="15"/>
  <c r="B33" i="13"/>
  <c r="M121" i="13"/>
  <c r="N121" i="13"/>
  <c r="O121" i="13"/>
  <c r="P121" i="13"/>
  <c r="Q121" i="13"/>
  <c r="R121" i="13"/>
  <c r="S121" i="13"/>
  <c r="T121" i="13"/>
  <c r="U121" i="13"/>
  <c r="V121" i="13"/>
  <c r="W121" i="13"/>
  <c r="X121" i="13"/>
  <c r="Y121" i="13"/>
  <c r="Z121" i="13"/>
  <c r="M221" i="13"/>
  <c r="N221" i="13"/>
  <c r="O221" i="13"/>
  <c r="P221" i="13"/>
  <c r="Q221" i="13"/>
  <c r="R221" i="13"/>
  <c r="S221" i="13"/>
  <c r="T221" i="13"/>
  <c r="U221" i="13"/>
  <c r="V221" i="13"/>
  <c r="W221" i="13"/>
  <c r="X221" i="13"/>
  <c r="Y221" i="13"/>
  <c r="Z221" i="13"/>
  <c r="M321" i="13"/>
  <c r="N321" i="13"/>
  <c r="O321" i="13"/>
  <c r="P321" i="13"/>
  <c r="Q321" i="13"/>
  <c r="R321" i="13"/>
  <c r="S321" i="13"/>
  <c r="T321" i="13"/>
  <c r="U321" i="13"/>
  <c r="V321" i="13"/>
  <c r="W321" i="13"/>
  <c r="X321" i="13"/>
  <c r="Y321" i="13"/>
  <c r="Z321" i="13"/>
  <c r="B33" i="14"/>
  <c r="M121" i="14"/>
  <c r="N121" i="14"/>
  <c r="O121" i="14"/>
  <c r="P121" i="14"/>
  <c r="Q121" i="14"/>
  <c r="R121" i="14"/>
  <c r="S121" i="14"/>
  <c r="T121" i="14"/>
  <c r="U121" i="14"/>
  <c r="V121" i="14"/>
  <c r="W121" i="14"/>
  <c r="X121" i="14"/>
  <c r="Y121" i="14"/>
  <c r="Z121" i="14"/>
  <c r="M221" i="14"/>
  <c r="N221" i="14"/>
  <c r="O221" i="14"/>
  <c r="P221" i="14"/>
  <c r="Q221" i="14"/>
  <c r="R221" i="14"/>
  <c r="S221" i="14"/>
  <c r="T221" i="14"/>
  <c r="U221" i="14"/>
  <c r="V221" i="14"/>
  <c r="W221" i="14"/>
  <c r="X221" i="14"/>
  <c r="Y221" i="14"/>
  <c r="Z221" i="14"/>
  <c r="M321" i="14"/>
  <c r="N321" i="14"/>
  <c r="O321" i="14"/>
  <c r="P321" i="14"/>
  <c r="Q321" i="14"/>
  <c r="R321" i="14"/>
  <c r="S321" i="14"/>
  <c r="T321" i="14"/>
  <c r="U321" i="14"/>
  <c r="V321" i="14"/>
  <c r="W321" i="14"/>
  <c r="X321" i="14"/>
  <c r="Y321" i="14"/>
  <c r="Z321" i="14"/>
  <c r="B33" i="15"/>
  <c r="M121" i="15"/>
  <c r="N121" i="15"/>
  <c r="O121" i="15"/>
  <c r="P121" i="15"/>
  <c r="Q121" i="15"/>
  <c r="R121" i="15"/>
  <c r="S121" i="15"/>
  <c r="T121" i="15"/>
  <c r="U121" i="15"/>
  <c r="V121" i="15"/>
  <c r="W121" i="15"/>
  <c r="X121" i="15"/>
  <c r="Y121" i="15"/>
  <c r="Z121" i="15"/>
  <c r="M221" i="15"/>
  <c r="N221" i="15"/>
  <c r="O221" i="15"/>
  <c r="P221" i="15"/>
  <c r="Q221" i="15"/>
  <c r="R221" i="15"/>
  <c r="S221" i="15"/>
  <c r="T221" i="15"/>
  <c r="U221" i="15"/>
  <c r="V221" i="15"/>
  <c r="W221" i="15"/>
  <c r="X221" i="15"/>
  <c r="Y221" i="15"/>
  <c r="Z221" i="15"/>
  <c r="M321" i="15"/>
  <c r="N321" i="15"/>
  <c r="O321" i="15"/>
  <c r="P321" i="15"/>
  <c r="Q321" i="15"/>
  <c r="R321" i="15"/>
  <c r="S321" i="15"/>
  <c r="T321" i="15"/>
  <c r="U321" i="15"/>
  <c r="V321" i="15"/>
  <c r="W321" i="15"/>
  <c r="X321" i="15"/>
  <c r="Y321" i="15"/>
  <c r="Z321" i="15"/>
  <c r="B34" i="13"/>
  <c r="M122" i="13"/>
  <c r="N122" i="13"/>
  <c r="O122" i="13"/>
  <c r="P122" i="13"/>
  <c r="Q122" i="13"/>
  <c r="R122" i="13"/>
  <c r="S122" i="13"/>
  <c r="T122" i="13"/>
  <c r="U122" i="13"/>
  <c r="V122" i="13"/>
  <c r="W122" i="13"/>
  <c r="X122" i="13"/>
  <c r="Y122" i="13"/>
  <c r="Z122" i="13"/>
  <c r="M222" i="13"/>
  <c r="N222" i="13"/>
  <c r="O222" i="13"/>
  <c r="P222" i="13"/>
  <c r="Q222" i="13"/>
  <c r="R222" i="13"/>
  <c r="S222" i="13"/>
  <c r="T222" i="13"/>
  <c r="U222" i="13"/>
  <c r="V222" i="13"/>
  <c r="W222" i="13"/>
  <c r="X222" i="13"/>
  <c r="Y222" i="13"/>
  <c r="Z222" i="13"/>
  <c r="M322" i="13"/>
  <c r="N322" i="13"/>
  <c r="O322" i="13"/>
  <c r="P322" i="13"/>
  <c r="Q322" i="13"/>
  <c r="R322" i="13"/>
  <c r="S322" i="13"/>
  <c r="T322" i="13"/>
  <c r="U322" i="13"/>
  <c r="V322" i="13"/>
  <c r="W322" i="13"/>
  <c r="X322" i="13"/>
  <c r="Y322" i="13"/>
  <c r="Z322" i="13"/>
  <c r="B34" i="14"/>
  <c r="B122" i="14" s="1"/>
  <c r="M122" i="14"/>
  <c r="N122" i="14"/>
  <c r="O122" i="14"/>
  <c r="P122" i="14"/>
  <c r="Q122" i="14"/>
  <c r="R122" i="14"/>
  <c r="S122" i="14"/>
  <c r="T122" i="14"/>
  <c r="U122" i="14"/>
  <c r="V122" i="14"/>
  <c r="W122" i="14"/>
  <c r="X122" i="14"/>
  <c r="Y122" i="14"/>
  <c r="Z122" i="14"/>
  <c r="M222" i="14"/>
  <c r="N222" i="14"/>
  <c r="O222" i="14"/>
  <c r="P222" i="14"/>
  <c r="Q222" i="14"/>
  <c r="R222" i="14"/>
  <c r="S222" i="14"/>
  <c r="T222" i="14"/>
  <c r="U222" i="14"/>
  <c r="V222" i="14"/>
  <c r="W222" i="14"/>
  <c r="X222" i="14"/>
  <c r="Y222" i="14"/>
  <c r="Z222" i="14"/>
  <c r="M322" i="14"/>
  <c r="N322" i="14"/>
  <c r="O322" i="14"/>
  <c r="P322" i="14"/>
  <c r="Q322" i="14"/>
  <c r="R322" i="14"/>
  <c r="S322" i="14"/>
  <c r="T322" i="14"/>
  <c r="U322" i="14"/>
  <c r="V322" i="14"/>
  <c r="W322" i="14"/>
  <c r="X322" i="14"/>
  <c r="Y322" i="14"/>
  <c r="Z322" i="14"/>
  <c r="B34" i="15"/>
  <c r="M122" i="15"/>
  <c r="N122" i="15"/>
  <c r="O122" i="15"/>
  <c r="P122" i="15"/>
  <c r="Q122" i="15"/>
  <c r="R122" i="15"/>
  <c r="S122" i="15"/>
  <c r="T122" i="15"/>
  <c r="U122" i="15"/>
  <c r="V122" i="15"/>
  <c r="W122" i="15"/>
  <c r="X122" i="15"/>
  <c r="Y122" i="15"/>
  <c r="Z122" i="15"/>
  <c r="M222" i="15"/>
  <c r="N222" i="15"/>
  <c r="O222" i="15"/>
  <c r="P222" i="15"/>
  <c r="Q222" i="15"/>
  <c r="R222" i="15"/>
  <c r="S222" i="15"/>
  <c r="T222" i="15"/>
  <c r="U222" i="15"/>
  <c r="V222" i="15"/>
  <c r="W222" i="15"/>
  <c r="X222" i="15"/>
  <c r="Y222" i="15"/>
  <c r="Z222" i="15"/>
  <c r="M322" i="15"/>
  <c r="N322" i="15"/>
  <c r="O322" i="15"/>
  <c r="P322" i="15"/>
  <c r="Q322" i="15"/>
  <c r="R322" i="15"/>
  <c r="S322" i="15"/>
  <c r="T322" i="15"/>
  <c r="U322" i="15"/>
  <c r="V322" i="15"/>
  <c r="W322" i="15"/>
  <c r="X322" i="15"/>
  <c r="Y322" i="15"/>
  <c r="Z322" i="15"/>
  <c r="B35" i="13"/>
  <c r="M123" i="13"/>
  <c r="N123" i="13"/>
  <c r="O123" i="13"/>
  <c r="P123" i="13"/>
  <c r="Q123" i="13"/>
  <c r="R123" i="13"/>
  <c r="S123" i="13"/>
  <c r="T123" i="13"/>
  <c r="U123" i="13"/>
  <c r="V123" i="13"/>
  <c r="W123" i="13"/>
  <c r="X123" i="13"/>
  <c r="Y123" i="13"/>
  <c r="Z123" i="13"/>
  <c r="M223" i="13"/>
  <c r="N223" i="13"/>
  <c r="O223" i="13"/>
  <c r="P223" i="13"/>
  <c r="Q223" i="13"/>
  <c r="R223" i="13"/>
  <c r="S223" i="13"/>
  <c r="T223" i="13"/>
  <c r="U223" i="13"/>
  <c r="V223" i="13"/>
  <c r="W223" i="13"/>
  <c r="X223" i="13"/>
  <c r="Y223" i="13"/>
  <c r="Z223" i="13"/>
  <c r="M323" i="13"/>
  <c r="N323" i="13"/>
  <c r="O323" i="13"/>
  <c r="P323" i="13"/>
  <c r="Q323" i="13"/>
  <c r="R323" i="13"/>
  <c r="S323" i="13"/>
  <c r="T323" i="13"/>
  <c r="U323" i="13"/>
  <c r="V323" i="13"/>
  <c r="W323" i="13"/>
  <c r="X323" i="13"/>
  <c r="Y323" i="13"/>
  <c r="Z323" i="13"/>
  <c r="B35" i="14"/>
  <c r="M123" i="14"/>
  <c r="N123" i="14"/>
  <c r="O123" i="14"/>
  <c r="P123" i="14"/>
  <c r="Q123" i="14"/>
  <c r="R123" i="14"/>
  <c r="S123" i="14"/>
  <c r="T123" i="14"/>
  <c r="U123" i="14"/>
  <c r="V123" i="14"/>
  <c r="W123" i="14"/>
  <c r="X123" i="14"/>
  <c r="Y123" i="14"/>
  <c r="Z123" i="14"/>
  <c r="M223" i="14"/>
  <c r="N223" i="14"/>
  <c r="O223" i="14"/>
  <c r="P223" i="14"/>
  <c r="Q223" i="14"/>
  <c r="R223" i="14"/>
  <c r="S223" i="14"/>
  <c r="T223" i="14"/>
  <c r="U223" i="14"/>
  <c r="V223" i="14"/>
  <c r="W223" i="14"/>
  <c r="X223" i="14"/>
  <c r="Y223" i="14"/>
  <c r="Z223" i="14"/>
  <c r="M323" i="14"/>
  <c r="N323" i="14"/>
  <c r="O323" i="14"/>
  <c r="P323" i="14"/>
  <c r="Q323" i="14"/>
  <c r="R323" i="14"/>
  <c r="S323" i="14"/>
  <c r="T323" i="14"/>
  <c r="U323" i="14"/>
  <c r="V323" i="14"/>
  <c r="W323" i="14"/>
  <c r="X323" i="14"/>
  <c r="Y323" i="14"/>
  <c r="Z323" i="14"/>
  <c r="B35" i="15"/>
  <c r="M123" i="15"/>
  <c r="N123" i="15"/>
  <c r="O123" i="15"/>
  <c r="P123" i="15"/>
  <c r="Q123" i="15"/>
  <c r="R123" i="15"/>
  <c r="S123" i="15"/>
  <c r="T123" i="15"/>
  <c r="U123" i="15"/>
  <c r="V123" i="15"/>
  <c r="W123" i="15"/>
  <c r="X123" i="15"/>
  <c r="Y123" i="15"/>
  <c r="Z123" i="15"/>
  <c r="M223" i="15"/>
  <c r="N223" i="15"/>
  <c r="O223" i="15"/>
  <c r="P223" i="15"/>
  <c r="Q223" i="15"/>
  <c r="R223" i="15"/>
  <c r="S223" i="15"/>
  <c r="T223" i="15"/>
  <c r="U223" i="15"/>
  <c r="V223" i="15"/>
  <c r="W223" i="15"/>
  <c r="X223" i="15"/>
  <c r="Y223" i="15"/>
  <c r="Z223" i="15"/>
  <c r="M323" i="15"/>
  <c r="N323" i="15"/>
  <c r="O323" i="15"/>
  <c r="P323" i="15"/>
  <c r="Q323" i="15"/>
  <c r="R323" i="15"/>
  <c r="S323" i="15"/>
  <c r="T323" i="15"/>
  <c r="U323" i="15"/>
  <c r="V323" i="15"/>
  <c r="W323" i="15"/>
  <c r="X323" i="15"/>
  <c r="Y323" i="15"/>
  <c r="Z323" i="15"/>
  <c r="B36" i="13"/>
  <c r="B124" i="13" s="1"/>
  <c r="M124" i="13"/>
  <c r="N124" i="13"/>
  <c r="O124" i="13"/>
  <c r="P124" i="13"/>
  <c r="Q124" i="13"/>
  <c r="R124" i="13"/>
  <c r="S124" i="13"/>
  <c r="T124" i="13"/>
  <c r="U124" i="13"/>
  <c r="V124" i="13"/>
  <c r="W124" i="13"/>
  <c r="X124" i="13"/>
  <c r="Y124" i="13"/>
  <c r="Z124" i="13"/>
  <c r="M224" i="13"/>
  <c r="N224" i="13"/>
  <c r="O224" i="13"/>
  <c r="P224" i="13"/>
  <c r="Q224" i="13"/>
  <c r="R224" i="13"/>
  <c r="S224" i="13"/>
  <c r="T224" i="13"/>
  <c r="U224" i="13"/>
  <c r="V224" i="13"/>
  <c r="W224" i="13"/>
  <c r="X224" i="13"/>
  <c r="Y224" i="13"/>
  <c r="Z224" i="13"/>
  <c r="M324" i="13"/>
  <c r="N324" i="13"/>
  <c r="O324" i="13"/>
  <c r="P324" i="13"/>
  <c r="Q324" i="13"/>
  <c r="R324" i="13"/>
  <c r="S324" i="13"/>
  <c r="T324" i="13"/>
  <c r="U324" i="13"/>
  <c r="V324" i="13"/>
  <c r="W324" i="13"/>
  <c r="X324" i="13"/>
  <c r="Y324" i="13"/>
  <c r="Z324" i="13"/>
  <c r="B36" i="14"/>
  <c r="M124" i="14"/>
  <c r="N124" i="14"/>
  <c r="O124" i="14"/>
  <c r="P124" i="14"/>
  <c r="Q124" i="14"/>
  <c r="R124" i="14"/>
  <c r="S124" i="14"/>
  <c r="T124" i="14"/>
  <c r="U124" i="14"/>
  <c r="V124" i="14"/>
  <c r="W124" i="14"/>
  <c r="X124" i="14"/>
  <c r="Y124" i="14"/>
  <c r="Z124" i="14"/>
  <c r="M224" i="14"/>
  <c r="N224" i="14"/>
  <c r="O224" i="14"/>
  <c r="P224" i="14"/>
  <c r="Q224" i="14"/>
  <c r="R224" i="14"/>
  <c r="S224" i="14"/>
  <c r="T224" i="14"/>
  <c r="U224" i="14"/>
  <c r="V224" i="14"/>
  <c r="W224" i="14"/>
  <c r="X224" i="14"/>
  <c r="Y224" i="14"/>
  <c r="Z224" i="14"/>
  <c r="M324" i="14"/>
  <c r="N324" i="14"/>
  <c r="O324" i="14"/>
  <c r="P324" i="14"/>
  <c r="Q324" i="14"/>
  <c r="R324" i="14"/>
  <c r="S324" i="14"/>
  <c r="T324" i="14"/>
  <c r="U324" i="14"/>
  <c r="V324" i="14"/>
  <c r="W324" i="14"/>
  <c r="X324" i="14"/>
  <c r="Y324" i="14"/>
  <c r="Z324" i="14"/>
  <c r="B36" i="15"/>
  <c r="M124" i="15"/>
  <c r="N124" i="15"/>
  <c r="O124" i="15"/>
  <c r="P124" i="15"/>
  <c r="Q124" i="15"/>
  <c r="R124" i="15"/>
  <c r="S124" i="15"/>
  <c r="T124" i="15"/>
  <c r="U124" i="15"/>
  <c r="V124" i="15"/>
  <c r="W124" i="15"/>
  <c r="X124" i="15"/>
  <c r="Y124" i="15"/>
  <c r="Z124" i="15"/>
  <c r="M224" i="15"/>
  <c r="N224" i="15"/>
  <c r="O224" i="15"/>
  <c r="P224" i="15"/>
  <c r="Q224" i="15"/>
  <c r="R224" i="15"/>
  <c r="S224" i="15"/>
  <c r="T224" i="15"/>
  <c r="U224" i="15"/>
  <c r="V224" i="15"/>
  <c r="W224" i="15"/>
  <c r="X224" i="15"/>
  <c r="Y224" i="15"/>
  <c r="Z224" i="15"/>
  <c r="M324" i="15"/>
  <c r="N324" i="15"/>
  <c r="O324" i="15"/>
  <c r="P324" i="15"/>
  <c r="Q324" i="15"/>
  <c r="R324" i="15"/>
  <c r="S324" i="15"/>
  <c r="T324" i="15"/>
  <c r="U324" i="15"/>
  <c r="V324" i="15"/>
  <c r="W324" i="15"/>
  <c r="X324" i="15"/>
  <c r="Y324" i="15"/>
  <c r="Z324" i="15"/>
  <c r="B37" i="13"/>
  <c r="M125" i="13"/>
  <c r="N125" i="13"/>
  <c r="O125" i="13"/>
  <c r="P125" i="13"/>
  <c r="Q125" i="13"/>
  <c r="R125" i="13"/>
  <c r="S125" i="13"/>
  <c r="T125" i="13"/>
  <c r="U125" i="13"/>
  <c r="V125" i="13"/>
  <c r="W125" i="13"/>
  <c r="X125" i="13"/>
  <c r="Y125" i="13"/>
  <c r="Z125" i="13"/>
  <c r="M225" i="13"/>
  <c r="N225" i="13"/>
  <c r="O225" i="13"/>
  <c r="P225" i="13"/>
  <c r="Q225" i="13"/>
  <c r="R225" i="13"/>
  <c r="S225" i="13"/>
  <c r="T225" i="13"/>
  <c r="U225" i="13"/>
  <c r="V225" i="13"/>
  <c r="W225" i="13"/>
  <c r="X225" i="13"/>
  <c r="Y225" i="13"/>
  <c r="Z225" i="13"/>
  <c r="M325" i="13"/>
  <c r="N325" i="13"/>
  <c r="O325" i="13"/>
  <c r="P325" i="13"/>
  <c r="Q325" i="13"/>
  <c r="R325" i="13"/>
  <c r="S325" i="13"/>
  <c r="T325" i="13"/>
  <c r="U325" i="13"/>
  <c r="V325" i="13"/>
  <c r="W325" i="13"/>
  <c r="X325" i="13"/>
  <c r="Y325" i="13"/>
  <c r="Z325" i="13"/>
  <c r="B37" i="14"/>
  <c r="M125" i="14"/>
  <c r="N125" i="14"/>
  <c r="O125" i="14"/>
  <c r="P125" i="14"/>
  <c r="Q125" i="14"/>
  <c r="R125" i="14"/>
  <c r="S125" i="14"/>
  <c r="T125" i="14"/>
  <c r="U125" i="14"/>
  <c r="V125" i="14"/>
  <c r="W125" i="14"/>
  <c r="X125" i="14"/>
  <c r="Y125" i="14"/>
  <c r="Z125" i="14"/>
  <c r="M225" i="14"/>
  <c r="N225" i="14"/>
  <c r="O225" i="14"/>
  <c r="P225" i="14"/>
  <c r="Q225" i="14"/>
  <c r="R225" i="14"/>
  <c r="S225" i="14"/>
  <c r="T225" i="14"/>
  <c r="U225" i="14"/>
  <c r="V225" i="14"/>
  <c r="W225" i="14"/>
  <c r="X225" i="14"/>
  <c r="Y225" i="14"/>
  <c r="Z225" i="14"/>
  <c r="M325" i="14"/>
  <c r="N325" i="14"/>
  <c r="O325" i="14"/>
  <c r="P325" i="14"/>
  <c r="Q325" i="14"/>
  <c r="R325" i="14"/>
  <c r="S325" i="14"/>
  <c r="T325" i="14"/>
  <c r="U325" i="14"/>
  <c r="V325" i="14"/>
  <c r="W325" i="14"/>
  <c r="X325" i="14"/>
  <c r="Y325" i="14"/>
  <c r="Z325" i="14"/>
  <c r="B37" i="15"/>
  <c r="M125" i="15"/>
  <c r="N125" i="15"/>
  <c r="O125" i="15"/>
  <c r="P125" i="15"/>
  <c r="Q125" i="15"/>
  <c r="R125" i="15"/>
  <c r="S125" i="15"/>
  <c r="T125" i="15"/>
  <c r="U125" i="15"/>
  <c r="V125" i="15"/>
  <c r="W125" i="15"/>
  <c r="X125" i="15"/>
  <c r="Y125" i="15"/>
  <c r="Z125" i="15"/>
  <c r="M225" i="15"/>
  <c r="N225" i="15"/>
  <c r="O225" i="15"/>
  <c r="P225" i="15"/>
  <c r="Q225" i="15"/>
  <c r="R225" i="15"/>
  <c r="S225" i="15"/>
  <c r="T225" i="15"/>
  <c r="U225" i="15"/>
  <c r="V225" i="15"/>
  <c r="W225" i="15"/>
  <c r="X225" i="15"/>
  <c r="Y225" i="15"/>
  <c r="Z225" i="15"/>
  <c r="M325" i="15"/>
  <c r="N325" i="15"/>
  <c r="O325" i="15"/>
  <c r="P325" i="15"/>
  <c r="Q325" i="15"/>
  <c r="R325" i="15"/>
  <c r="S325" i="15"/>
  <c r="T325" i="15"/>
  <c r="U325" i="15"/>
  <c r="V325" i="15"/>
  <c r="W325" i="15"/>
  <c r="X325" i="15"/>
  <c r="Y325" i="15"/>
  <c r="Z325" i="15"/>
  <c r="B38" i="13"/>
  <c r="M126" i="13"/>
  <c r="N126" i="13"/>
  <c r="O126" i="13"/>
  <c r="P126" i="13"/>
  <c r="Q126" i="13"/>
  <c r="R126" i="13"/>
  <c r="S126" i="13"/>
  <c r="T126" i="13"/>
  <c r="U126" i="13"/>
  <c r="V126" i="13"/>
  <c r="W126" i="13"/>
  <c r="X126" i="13"/>
  <c r="Y126" i="13"/>
  <c r="Z126" i="13"/>
  <c r="M226" i="13"/>
  <c r="N226" i="13"/>
  <c r="O226" i="13"/>
  <c r="P226" i="13"/>
  <c r="Q226" i="13"/>
  <c r="R226" i="13"/>
  <c r="S226" i="13"/>
  <c r="T226" i="13"/>
  <c r="U226" i="13"/>
  <c r="V226" i="13"/>
  <c r="W226" i="13"/>
  <c r="X226" i="13"/>
  <c r="Y226" i="13"/>
  <c r="Z226" i="13"/>
  <c r="I126" i="13"/>
  <c r="M326" i="13"/>
  <c r="N326" i="13"/>
  <c r="O326" i="13"/>
  <c r="P326" i="13"/>
  <c r="Q326" i="13"/>
  <c r="R326" i="13"/>
  <c r="S326" i="13"/>
  <c r="T326" i="13"/>
  <c r="U326" i="13"/>
  <c r="V326" i="13"/>
  <c r="W326" i="13"/>
  <c r="X326" i="13"/>
  <c r="Y326" i="13"/>
  <c r="Z326" i="13"/>
  <c r="B38" i="14"/>
  <c r="M126" i="14"/>
  <c r="N126" i="14"/>
  <c r="O126" i="14"/>
  <c r="P126" i="14"/>
  <c r="Q126" i="14"/>
  <c r="R126" i="14"/>
  <c r="S126" i="14"/>
  <c r="T126" i="14"/>
  <c r="U126" i="14"/>
  <c r="V126" i="14"/>
  <c r="W126" i="14"/>
  <c r="X126" i="14"/>
  <c r="Y126" i="14"/>
  <c r="Z126" i="14"/>
  <c r="M226" i="14"/>
  <c r="N226" i="14"/>
  <c r="O226" i="14"/>
  <c r="P226" i="14"/>
  <c r="Q226" i="14"/>
  <c r="R226" i="14"/>
  <c r="S226" i="14"/>
  <c r="T226" i="14"/>
  <c r="U226" i="14"/>
  <c r="V226" i="14"/>
  <c r="W226" i="14"/>
  <c r="X226" i="14"/>
  <c r="Y226" i="14"/>
  <c r="Z226" i="14"/>
  <c r="M326" i="14"/>
  <c r="N326" i="14"/>
  <c r="O326" i="14"/>
  <c r="P326" i="14"/>
  <c r="Q326" i="14"/>
  <c r="R326" i="14"/>
  <c r="S326" i="14"/>
  <c r="T326" i="14"/>
  <c r="U326" i="14"/>
  <c r="V326" i="14"/>
  <c r="W326" i="14"/>
  <c r="X326" i="14"/>
  <c r="Y326" i="14"/>
  <c r="Z326" i="14"/>
  <c r="B38" i="15"/>
  <c r="M126" i="15"/>
  <c r="N126" i="15"/>
  <c r="O126" i="15"/>
  <c r="P126" i="15"/>
  <c r="Q126" i="15"/>
  <c r="R126" i="15"/>
  <c r="S126" i="15"/>
  <c r="T126" i="15"/>
  <c r="U126" i="15"/>
  <c r="V126" i="15"/>
  <c r="W126" i="15"/>
  <c r="X126" i="15"/>
  <c r="Y126" i="15"/>
  <c r="Z126" i="15"/>
  <c r="M226" i="15"/>
  <c r="N226" i="15"/>
  <c r="O226" i="15"/>
  <c r="P226" i="15"/>
  <c r="Q226" i="15"/>
  <c r="R226" i="15"/>
  <c r="S226" i="15"/>
  <c r="T226" i="15"/>
  <c r="U226" i="15"/>
  <c r="V226" i="15"/>
  <c r="W226" i="15"/>
  <c r="X226" i="15"/>
  <c r="Y226" i="15"/>
  <c r="Z226" i="15"/>
  <c r="M326" i="15"/>
  <c r="N326" i="15"/>
  <c r="O326" i="15"/>
  <c r="P326" i="15"/>
  <c r="Q326" i="15"/>
  <c r="R326" i="15"/>
  <c r="S326" i="15"/>
  <c r="T326" i="15"/>
  <c r="U326" i="15"/>
  <c r="V326" i="15"/>
  <c r="W326" i="15"/>
  <c r="X326" i="15"/>
  <c r="Y326" i="15"/>
  <c r="Z326" i="15"/>
  <c r="B39" i="13"/>
  <c r="M127" i="13"/>
  <c r="N127" i="13"/>
  <c r="O127" i="13"/>
  <c r="P127" i="13"/>
  <c r="Q127" i="13"/>
  <c r="R127" i="13"/>
  <c r="S127" i="13"/>
  <c r="T127" i="13"/>
  <c r="U127" i="13"/>
  <c r="V127" i="13"/>
  <c r="W127" i="13"/>
  <c r="X127" i="13"/>
  <c r="Y127" i="13"/>
  <c r="Z127" i="13"/>
  <c r="M227" i="13"/>
  <c r="N227" i="13"/>
  <c r="O227" i="13"/>
  <c r="P227" i="13"/>
  <c r="Q227" i="13"/>
  <c r="R227" i="13"/>
  <c r="S227" i="13"/>
  <c r="T227" i="13"/>
  <c r="U227" i="13"/>
  <c r="V227" i="13"/>
  <c r="W227" i="13"/>
  <c r="X227" i="13"/>
  <c r="Y227" i="13"/>
  <c r="Z227" i="13"/>
  <c r="M327" i="13"/>
  <c r="N327" i="13"/>
  <c r="O327" i="13"/>
  <c r="P327" i="13"/>
  <c r="Q327" i="13"/>
  <c r="R327" i="13"/>
  <c r="S327" i="13"/>
  <c r="T327" i="13"/>
  <c r="U327" i="13"/>
  <c r="V327" i="13"/>
  <c r="W327" i="13"/>
  <c r="X327" i="13"/>
  <c r="Y327" i="13"/>
  <c r="Z327" i="13"/>
  <c r="B39" i="14"/>
  <c r="M127" i="14"/>
  <c r="N127" i="14"/>
  <c r="O127" i="14"/>
  <c r="P127" i="14"/>
  <c r="Q127" i="14"/>
  <c r="R127" i="14"/>
  <c r="S127" i="14"/>
  <c r="T127" i="14"/>
  <c r="U127" i="14"/>
  <c r="V127" i="14"/>
  <c r="W127" i="14"/>
  <c r="X127" i="14"/>
  <c r="Y127" i="14"/>
  <c r="Z127" i="14"/>
  <c r="M227" i="14"/>
  <c r="N227" i="14"/>
  <c r="O227" i="14"/>
  <c r="P227" i="14"/>
  <c r="Q227" i="14"/>
  <c r="R227" i="14"/>
  <c r="S227" i="14"/>
  <c r="T227" i="14"/>
  <c r="U227" i="14"/>
  <c r="V227" i="14"/>
  <c r="W227" i="14"/>
  <c r="X227" i="14"/>
  <c r="Y227" i="14"/>
  <c r="Z227" i="14"/>
  <c r="M327" i="14"/>
  <c r="N327" i="14"/>
  <c r="O327" i="14"/>
  <c r="P327" i="14"/>
  <c r="Q327" i="14"/>
  <c r="R327" i="14"/>
  <c r="S327" i="14"/>
  <c r="T327" i="14"/>
  <c r="U327" i="14"/>
  <c r="V327" i="14"/>
  <c r="W327" i="14"/>
  <c r="X327" i="14"/>
  <c r="Y327" i="14"/>
  <c r="Z327" i="14"/>
  <c r="B39" i="15"/>
  <c r="M127" i="15"/>
  <c r="N127" i="15"/>
  <c r="O127" i="15"/>
  <c r="P127" i="15"/>
  <c r="Q127" i="15"/>
  <c r="R127" i="15"/>
  <c r="S127" i="15"/>
  <c r="T127" i="15"/>
  <c r="U127" i="15"/>
  <c r="V127" i="15"/>
  <c r="W127" i="15"/>
  <c r="X127" i="15"/>
  <c r="Y127" i="15"/>
  <c r="Z127" i="15"/>
  <c r="M227" i="15"/>
  <c r="N227" i="15"/>
  <c r="O227" i="15"/>
  <c r="P227" i="15"/>
  <c r="Q227" i="15"/>
  <c r="R227" i="15"/>
  <c r="S227" i="15"/>
  <c r="T227" i="15"/>
  <c r="U227" i="15"/>
  <c r="V227" i="15"/>
  <c r="W227" i="15"/>
  <c r="X227" i="15"/>
  <c r="Y227" i="15"/>
  <c r="Z227" i="15"/>
  <c r="M327" i="15"/>
  <c r="N327" i="15"/>
  <c r="O327" i="15"/>
  <c r="P327" i="15"/>
  <c r="Q327" i="15"/>
  <c r="R327" i="15"/>
  <c r="S327" i="15"/>
  <c r="T327" i="15"/>
  <c r="U327" i="15"/>
  <c r="V327" i="15"/>
  <c r="W327" i="15"/>
  <c r="X327" i="15"/>
  <c r="Y327" i="15"/>
  <c r="Z327" i="15"/>
  <c r="B40" i="13"/>
  <c r="M128" i="13"/>
  <c r="N128" i="13"/>
  <c r="O128" i="13"/>
  <c r="P128" i="13"/>
  <c r="Q128" i="13"/>
  <c r="R128" i="13"/>
  <c r="S128" i="13"/>
  <c r="T128" i="13"/>
  <c r="U128" i="13"/>
  <c r="V128" i="13"/>
  <c r="W128" i="13"/>
  <c r="X128" i="13"/>
  <c r="Y128" i="13"/>
  <c r="Z128" i="13"/>
  <c r="M228" i="13"/>
  <c r="N228" i="13"/>
  <c r="O228" i="13"/>
  <c r="P228" i="13"/>
  <c r="Q228" i="13"/>
  <c r="R228" i="13"/>
  <c r="S228" i="13"/>
  <c r="T228" i="13"/>
  <c r="U228" i="13"/>
  <c r="V228" i="13"/>
  <c r="W228" i="13"/>
  <c r="X228" i="13"/>
  <c r="Y228" i="13"/>
  <c r="Z228" i="13"/>
  <c r="M328" i="13"/>
  <c r="N328" i="13"/>
  <c r="O328" i="13"/>
  <c r="P328" i="13"/>
  <c r="Q328" i="13"/>
  <c r="R328" i="13"/>
  <c r="S328" i="13"/>
  <c r="T328" i="13"/>
  <c r="U328" i="13"/>
  <c r="V328" i="13"/>
  <c r="W328" i="13"/>
  <c r="X328" i="13"/>
  <c r="Y328" i="13"/>
  <c r="Z328" i="13"/>
  <c r="B40" i="14"/>
  <c r="M128" i="14"/>
  <c r="N128" i="14"/>
  <c r="O128" i="14"/>
  <c r="P128" i="14"/>
  <c r="Q128" i="14"/>
  <c r="R128" i="14"/>
  <c r="S128" i="14"/>
  <c r="T128" i="14"/>
  <c r="U128" i="14"/>
  <c r="V128" i="14"/>
  <c r="W128" i="14"/>
  <c r="X128" i="14"/>
  <c r="Y128" i="14"/>
  <c r="Z128" i="14"/>
  <c r="M228" i="14"/>
  <c r="N228" i="14"/>
  <c r="O228" i="14"/>
  <c r="P228" i="14"/>
  <c r="Q228" i="14"/>
  <c r="R228" i="14"/>
  <c r="S228" i="14"/>
  <c r="T228" i="14"/>
  <c r="U228" i="14"/>
  <c r="V228" i="14"/>
  <c r="W228" i="14"/>
  <c r="X228" i="14"/>
  <c r="Y228" i="14"/>
  <c r="Z228" i="14"/>
  <c r="M328" i="14"/>
  <c r="N328" i="14"/>
  <c r="O328" i="14"/>
  <c r="P328" i="14"/>
  <c r="Q328" i="14"/>
  <c r="R328" i="14"/>
  <c r="S328" i="14"/>
  <c r="T328" i="14"/>
  <c r="U328" i="14"/>
  <c r="V328" i="14"/>
  <c r="W328" i="14"/>
  <c r="X328" i="14"/>
  <c r="Y328" i="14"/>
  <c r="Z328" i="14"/>
  <c r="B40" i="15"/>
  <c r="M128" i="15"/>
  <c r="N128" i="15"/>
  <c r="O128" i="15"/>
  <c r="P128" i="15"/>
  <c r="Q128" i="15"/>
  <c r="R128" i="15"/>
  <c r="S128" i="15"/>
  <c r="T128" i="15"/>
  <c r="U128" i="15"/>
  <c r="V128" i="15"/>
  <c r="W128" i="15"/>
  <c r="X128" i="15"/>
  <c r="Y128" i="15"/>
  <c r="Z128" i="15"/>
  <c r="M228" i="15"/>
  <c r="N228" i="15"/>
  <c r="O228" i="15"/>
  <c r="P228" i="15"/>
  <c r="Q228" i="15"/>
  <c r="R228" i="15"/>
  <c r="S228" i="15"/>
  <c r="T228" i="15"/>
  <c r="U228" i="15"/>
  <c r="V228" i="15"/>
  <c r="W228" i="15"/>
  <c r="X228" i="15"/>
  <c r="Y228" i="15"/>
  <c r="Z228" i="15"/>
  <c r="M328" i="15"/>
  <c r="N328" i="15"/>
  <c r="O328" i="15"/>
  <c r="P328" i="15"/>
  <c r="Q328" i="15"/>
  <c r="R328" i="15"/>
  <c r="S328" i="15"/>
  <c r="T328" i="15"/>
  <c r="U328" i="15"/>
  <c r="V328" i="15"/>
  <c r="W328" i="15"/>
  <c r="X328" i="15"/>
  <c r="Y328" i="15"/>
  <c r="Z328" i="15"/>
  <c r="B41" i="13"/>
  <c r="M129" i="13"/>
  <c r="N129" i="13"/>
  <c r="O129" i="13"/>
  <c r="P129" i="13"/>
  <c r="Q129" i="13"/>
  <c r="R129" i="13"/>
  <c r="S129" i="13"/>
  <c r="T129" i="13"/>
  <c r="U129" i="13"/>
  <c r="V129" i="13"/>
  <c r="W129" i="13"/>
  <c r="X129" i="13"/>
  <c r="Y129" i="13"/>
  <c r="Z129" i="13"/>
  <c r="M229" i="13"/>
  <c r="N229" i="13"/>
  <c r="O229" i="13"/>
  <c r="P229" i="13"/>
  <c r="Q229" i="13"/>
  <c r="R229" i="13"/>
  <c r="S229" i="13"/>
  <c r="T229" i="13"/>
  <c r="U229" i="13"/>
  <c r="V229" i="13"/>
  <c r="W229" i="13"/>
  <c r="X229" i="13"/>
  <c r="Y229" i="13"/>
  <c r="Z229" i="13"/>
  <c r="M329" i="13"/>
  <c r="N329" i="13"/>
  <c r="O329" i="13"/>
  <c r="P329" i="13"/>
  <c r="Q329" i="13"/>
  <c r="R329" i="13"/>
  <c r="S329" i="13"/>
  <c r="T329" i="13"/>
  <c r="U329" i="13"/>
  <c r="V329" i="13"/>
  <c r="W329" i="13"/>
  <c r="X329" i="13"/>
  <c r="Y329" i="13"/>
  <c r="Z329" i="13"/>
  <c r="B41" i="14"/>
  <c r="M129" i="14"/>
  <c r="N129" i="14"/>
  <c r="O129" i="14"/>
  <c r="P129" i="14"/>
  <c r="Q129" i="14"/>
  <c r="R129" i="14"/>
  <c r="S129" i="14"/>
  <c r="T129" i="14"/>
  <c r="U129" i="14"/>
  <c r="V129" i="14"/>
  <c r="W129" i="14"/>
  <c r="X129" i="14"/>
  <c r="Y129" i="14"/>
  <c r="Z129" i="14"/>
  <c r="M229" i="14"/>
  <c r="N229" i="14"/>
  <c r="O229" i="14"/>
  <c r="P229" i="14"/>
  <c r="Q229" i="14"/>
  <c r="R229" i="14"/>
  <c r="S229" i="14"/>
  <c r="T229" i="14"/>
  <c r="U229" i="14"/>
  <c r="V229" i="14"/>
  <c r="W229" i="14"/>
  <c r="X229" i="14"/>
  <c r="Y229" i="14"/>
  <c r="Z229" i="14"/>
  <c r="M329" i="14"/>
  <c r="N329" i="14"/>
  <c r="O329" i="14"/>
  <c r="P329" i="14"/>
  <c r="Q329" i="14"/>
  <c r="R329" i="14"/>
  <c r="S329" i="14"/>
  <c r="T329" i="14"/>
  <c r="U329" i="14"/>
  <c r="V329" i="14"/>
  <c r="W329" i="14"/>
  <c r="X329" i="14"/>
  <c r="Y329" i="14"/>
  <c r="Z329" i="14"/>
  <c r="B41" i="15"/>
  <c r="M129" i="15"/>
  <c r="N129" i="15"/>
  <c r="O129" i="15"/>
  <c r="P129" i="15"/>
  <c r="Q129" i="15"/>
  <c r="R129" i="15"/>
  <c r="S129" i="15"/>
  <c r="T129" i="15"/>
  <c r="U129" i="15"/>
  <c r="V129" i="15"/>
  <c r="W129" i="15"/>
  <c r="X129" i="15"/>
  <c r="Y129" i="15"/>
  <c r="Z129" i="15"/>
  <c r="M229" i="15"/>
  <c r="N229" i="15"/>
  <c r="O229" i="15"/>
  <c r="P229" i="15"/>
  <c r="Q229" i="15"/>
  <c r="R229" i="15"/>
  <c r="S229" i="15"/>
  <c r="T229" i="15"/>
  <c r="U229" i="15"/>
  <c r="V229" i="15"/>
  <c r="W229" i="15"/>
  <c r="X229" i="15"/>
  <c r="Y229" i="15"/>
  <c r="Z229" i="15"/>
  <c r="M329" i="15"/>
  <c r="N329" i="15"/>
  <c r="O329" i="15"/>
  <c r="P329" i="15"/>
  <c r="Q329" i="15"/>
  <c r="R329" i="15"/>
  <c r="S329" i="15"/>
  <c r="T329" i="15"/>
  <c r="U329" i="15"/>
  <c r="V329" i="15"/>
  <c r="W329" i="15"/>
  <c r="X329" i="15"/>
  <c r="Y329" i="15"/>
  <c r="Z329" i="15"/>
  <c r="B42" i="13"/>
  <c r="M130" i="13"/>
  <c r="N130" i="13"/>
  <c r="O130" i="13"/>
  <c r="P130" i="13"/>
  <c r="Q130" i="13"/>
  <c r="R130" i="13"/>
  <c r="S130" i="13"/>
  <c r="T130" i="13"/>
  <c r="U130" i="13"/>
  <c r="V130" i="13"/>
  <c r="W130" i="13"/>
  <c r="X130" i="13"/>
  <c r="Y130" i="13"/>
  <c r="Z130" i="13"/>
  <c r="M230" i="13"/>
  <c r="N230" i="13"/>
  <c r="O230" i="13"/>
  <c r="P230" i="13"/>
  <c r="Q230" i="13"/>
  <c r="R230" i="13"/>
  <c r="S230" i="13"/>
  <c r="T230" i="13"/>
  <c r="U230" i="13"/>
  <c r="V230" i="13"/>
  <c r="W230" i="13"/>
  <c r="X230" i="13"/>
  <c r="Y230" i="13"/>
  <c r="Z230" i="13"/>
  <c r="I130" i="13"/>
  <c r="M330" i="13"/>
  <c r="N330" i="13"/>
  <c r="O330" i="13"/>
  <c r="P330" i="13"/>
  <c r="Q330" i="13"/>
  <c r="R330" i="13"/>
  <c r="S330" i="13"/>
  <c r="T330" i="13"/>
  <c r="U330" i="13"/>
  <c r="V330" i="13"/>
  <c r="W330" i="13"/>
  <c r="X330" i="13"/>
  <c r="Y330" i="13"/>
  <c r="Z330" i="13"/>
  <c r="B42" i="14"/>
  <c r="M130" i="14"/>
  <c r="N130" i="14"/>
  <c r="O130" i="14"/>
  <c r="P130" i="14"/>
  <c r="Q130" i="14"/>
  <c r="R130" i="14"/>
  <c r="S130" i="14"/>
  <c r="T130" i="14"/>
  <c r="U130" i="14"/>
  <c r="V130" i="14"/>
  <c r="W130" i="14"/>
  <c r="X130" i="14"/>
  <c r="Y130" i="14"/>
  <c r="Z130" i="14"/>
  <c r="M230" i="14"/>
  <c r="N230" i="14"/>
  <c r="O230" i="14"/>
  <c r="P230" i="14"/>
  <c r="Q230" i="14"/>
  <c r="R230" i="14"/>
  <c r="S230" i="14"/>
  <c r="T230" i="14"/>
  <c r="U230" i="14"/>
  <c r="V230" i="14"/>
  <c r="W230" i="14"/>
  <c r="X230" i="14"/>
  <c r="Y230" i="14"/>
  <c r="Z230" i="14"/>
  <c r="M330" i="14"/>
  <c r="N330" i="14"/>
  <c r="O330" i="14"/>
  <c r="P330" i="14"/>
  <c r="Q330" i="14"/>
  <c r="R330" i="14"/>
  <c r="S330" i="14"/>
  <c r="T330" i="14"/>
  <c r="U330" i="14"/>
  <c r="V330" i="14"/>
  <c r="W330" i="14"/>
  <c r="X330" i="14"/>
  <c r="Y330" i="14"/>
  <c r="Z330" i="14"/>
  <c r="B42" i="15"/>
  <c r="M130" i="15"/>
  <c r="N130" i="15"/>
  <c r="O130" i="15"/>
  <c r="P130" i="15"/>
  <c r="Q130" i="15"/>
  <c r="R130" i="15"/>
  <c r="S130" i="15"/>
  <c r="T130" i="15"/>
  <c r="U130" i="15"/>
  <c r="V130" i="15"/>
  <c r="W130" i="15"/>
  <c r="X130" i="15"/>
  <c r="Y130" i="15"/>
  <c r="Z130" i="15"/>
  <c r="M230" i="15"/>
  <c r="N230" i="15"/>
  <c r="O230" i="15"/>
  <c r="P230" i="15"/>
  <c r="Q230" i="15"/>
  <c r="R230" i="15"/>
  <c r="S230" i="15"/>
  <c r="T230" i="15"/>
  <c r="U230" i="15"/>
  <c r="V230" i="15"/>
  <c r="W230" i="15"/>
  <c r="X230" i="15"/>
  <c r="Y230" i="15"/>
  <c r="Z230" i="15"/>
  <c r="M330" i="15"/>
  <c r="N330" i="15"/>
  <c r="O330" i="15"/>
  <c r="P330" i="15"/>
  <c r="Q330" i="15"/>
  <c r="R330" i="15"/>
  <c r="S330" i="15"/>
  <c r="T330" i="15"/>
  <c r="U330" i="15"/>
  <c r="V330" i="15"/>
  <c r="W330" i="15"/>
  <c r="X330" i="15"/>
  <c r="Y330" i="15"/>
  <c r="Z330" i="15"/>
  <c r="B43" i="13"/>
  <c r="M131" i="13"/>
  <c r="N131" i="13"/>
  <c r="O131" i="13"/>
  <c r="P131" i="13"/>
  <c r="Q131" i="13"/>
  <c r="R131" i="13"/>
  <c r="S131" i="13"/>
  <c r="T131" i="13"/>
  <c r="U131" i="13"/>
  <c r="V131" i="13"/>
  <c r="W131" i="13"/>
  <c r="X131" i="13"/>
  <c r="Y131" i="13"/>
  <c r="Z131" i="13"/>
  <c r="M231" i="13"/>
  <c r="N231" i="13"/>
  <c r="O231" i="13"/>
  <c r="P231" i="13"/>
  <c r="Q231" i="13"/>
  <c r="R231" i="13"/>
  <c r="S231" i="13"/>
  <c r="T231" i="13"/>
  <c r="U231" i="13"/>
  <c r="V231" i="13"/>
  <c r="W231" i="13"/>
  <c r="X231" i="13"/>
  <c r="Y231" i="13"/>
  <c r="Z231" i="13"/>
  <c r="M331" i="13"/>
  <c r="N331" i="13"/>
  <c r="O331" i="13"/>
  <c r="P331" i="13"/>
  <c r="Q331" i="13"/>
  <c r="R331" i="13"/>
  <c r="S331" i="13"/>
  <c r="T331" i="13"/>
  <c r="U331" i="13"/>
  <c r="V331" i="13"/>
  <c r="W331" i="13"/>
  <c r="X331" i="13"/>
  <c r="Y331" i="13"/>
  <c r="Z331" i="13"/>
  <c r="B43" i="14"/>
  <c r="M131" i="14"/>
  <c r="N131" i="14"/>
  <c r="G131" i="14" s="1"/>
  <c r="G43" i="14" s="1"/>
  <c r="F43" i="14" s="1"/>
  <c r="O131" i="14"/>
  <c r="P131" i="14"/>
  <c r="Q131" i="14"/>
  <c r="R131" i="14"/>
  <c r="S131" i="14"/>
  <c r="T131" i="14"/>
  <c r="U131" i="14"/>
  <c r="V131" i="14"/>
  <c r="W131" i="14"/>
  <c r="X131" i="14"/>
  <c r="Y131" i="14"/>
  <c r="Z131" i="14"/>
  <c r="M231" i="14"/>
  <c r="N231" i="14"/>
  <c r="O231" i="14"/>
  <c r="P231" i="14"/>
  <c r="Q231" i="14"/>
  <c r="R231" i="14"/>
  <c r="S231" i="14"/>
  <c r="T231" i="14"/>
  <c r="U231" i="14"/>
  <c r="V231" i="14"/>
  <c r="W231" i="14"/>
  <c r="X231" i="14"/>
  <c r="Y231" i="14"/>
  <c r="Z231" i="14"/>
  <c r="M331" i="14"/>
  <c r="N331" i="14"/>
  <c r="O331" i="14"/>
  <c r="P331" i="14"/>
  <c r="Q331" i="14"/>
  <c r="R331" i="14"/>
  <c r="S331" i="14"/>
  <c r="T331" i="14"/>
  <c r="U331" i="14"/>
  <c r="V331" i="14"/>
  <c r="W331" i="14"/>
  <c r="X331" i="14"/>
  <c r="Y331" i="14"/>
  <c r="Z331" i="14"/>
  <c r="B43" i="15"/>
  <c r="M131" i="15"/>
  <c r="N131" i="15"/>
  <c r="O131" i="15"/>
  <c r="P131" i="15"/>
  <c r="Q131" i="15"/>
  <c r="R131" i="15"/>
  <c r="S131" i="15"/>
  <c r="T131" i="15"/>
  <c r="U131" i="15"/>
  <c r="V131" i="15"/>
  <c r="W131" i="15"/>
  <c r="X131" i="15"/>
  <c r="Y131" i="15"/>
  <c r="Z131" i="15"/>
  <c r="M231" i="15"/>
  <c r="N231" i="15"/>
  <c r="O231" i="15"/>
  <c r="P231" i="15"/>
  <c r="Q231" i="15"/>
  <c r="R231" i="15"/>
  <c r="S231" i="15"/>
  <c r="T231" i="15"/>
  <c r="U231" i="15"/>
  <c r="V231" i="15"/>
  <c r="W231" i="15"/>
  <c r="X231" i="15"/>
  <c r="Y231" i="15"/>
  <c r="Z231" i="15"/>
  <c r="M331" i="15"/>
  <c r="N331" i="15"/>
  <c r="O331" i="15"/>
  <c r="P331" i="15"/>
  <c r="Q331" i="15"/>
  <c r="R331" i="15"/>
  <c r="S331" i="15"/>
  <c r="T331" i="15"/>
  <c r="U331" i="15"/>
  <c r="V331" i="15"/>
  <c r="W331" i="15"/>
  <c r="X331" i="15"/>
  <c r="Y331" i="15"/>
  <c r="Z331" i="15"/>
  <c r="B44" i="13"/>
  <c r="M132" i="13"/>
  <c r="N132" i="13"/>
  <c r="O132" i="13"/>
  <c r="P132" i="13"/>
  <c r="Q132" i="13"/>
  <c r="R132" i="13"/>
  <c r="S132" i="13"/>
  <c r="T132" i="13"/>
  <c r="U132" i="13"/>
  <c r="V132" i="13"/>
  <c r="W132" i="13"/>
  <c r="X132" i="13"/>
  <c r="Y132" i="13"/>
  <c r="Z132" i="13"/>
  <c r="M232" i="13"/>
  <c r="N232" i="13"/>
  <c r="O232" i="13"/>
  <c r="P232" i="13"/>
  <c r="Q232" i="13"/>
  <c r="R232" i="13"/>
  <c r="S232" i="13"/>
  <c r="T232" i="13"/>
  <c r="U232" i="13"/>
  <c r="V232" i="13"/>
  <c r="W232" i="13"/>
  <c r="X232" i="13"/>
  <c r="Y232" i="13"/>
  <c r="Z232" i="13"/>
  <c r="M332" i="13"/>
  <c r="N332" i="13"/>
  <c r="O332" i="13"/>
  <c r="P332" i="13"/>
  <c r="Q332" i="13"/>
  <c r="R332" i="13"/>
  <c r="S332" i="13"/>
  <c r="T332" i="13"/>
  <c r="U332" i="13"/>
  <c r="V332" i="13"/>
  <c r="W332" i="13"/>
  <c r="X332" i="13"/>
  <c r="Y332" i="13"/>
  <c r="Z332" i="13"/>
  <c r="B44" i="14"/>
  <c r="M132" i="14"/>
  <c r="N132" i="14"/>
  <c r="O132" i="14"/>
  <c r="P132" i="14"/>
  <c r="Q132" i="14"/>
  <c r="R132" i="14"/>
  <c r="S132" i="14"/>
  <c r="T132" i="14"/>
  <c r="U132" i="14"/>
  <c r="V132" i="14"/>
  <c r="W132" i="14"/>
  <c r="X132" i="14"/>
  <c r="Y132" i="14"/>
  <c r="Z132" i="14"/>
  <c r="M232" i="14"/>
  <c r="N232" i="14"/>
  <c r="O232" i="14"/>
  <c r="P232" i="14"/>
  <c r="Q232" i="14"/>
  <c r="R232" i="14"/>
  <c r="S232" i="14"/>
  <c r="T232" i="14"/>
  <c r="U232" i="14"/>
  <c r="V232" i="14"/>
  <c r="W232" i="14"/>
  <c r="X232" i="14"/>
  <c r="Y232" i="14"/>
  <c r="Z232" i="14"/>
  <c r="M332" i="14"/>
  <c r="N332" i="14"/>
  <c r="O332" i="14"/>
  <c r="P332" i="14"/>
  <c r="Q332" i="14"/>
  <c r="R332" i="14"/>
  <c r="S332" i="14"/>
  <c r="T332" i="14"/>
  <c r="U332" i="14"/>
  <c r="V332" i="14"/>
  <c r="W332" i="14"/>
  <c r="X332" i="14"/>
  <c r="Y332" i="14"/>
  <c r="Z332" i="14"/>
  <c r="B44" i="15"/>
  <c r="M132" i="15"/>
  <c r="N132" i="15"/>
  <c r="O132" i="15"/>
  <c r="P132" i="15"/>
  <c r="Q132" i="15"/>
  <c r="R132" i="15"/>
  <c r="S132" i="15"/>
  <c r="T132" i="15"/>
  <c r="U132" i="15"/>
  <c r="V132" i="15"/>
  <c r="W132" i="15"/>
  <c r="X132" i="15"/>
  <c r="Y132" i="15"/>
  <c r="Z132" i="15"/>
  <c r="M232" i="15"/>
  <c r="N232" i="15"/>
  <c r="O232" i="15"/>
  <c r="P232" i="15"/>
  <c r="Q232" i="15"/>
  <c r="R232" i="15"/>
  <c r="S232" i="15"/>
  <c r="T232" i="15"/>
  <c r="U232" i="15"/>
  <c r="V232" i="15"/>
  <c r="W232" i="15"/>
  <c r="X232" i="15"/>
  <c r="Y232" i="15"/>
  <c r="Z232" i="15"/>
  <c r="M332" i="15"/>
  <c r="N332" i="15"/>
  <c r="O332" i="15"/>
  <c r="P332" i="15"/>
  <c r="Q332" i="15"/>
  <c r="R332" i="15"/>
  <c r="S332" i="15"/>
  <c r="T332" i="15"/>
  <c r="U332" i="15"/>
  <c r="V332" i="15"/>
  <c r="W332" i="15"/>
  <c r="X332" i="15"/>
  <c r="Y332" i="15"/>
  <c r="Z332" i="15"/>
  <c r="K132" i="15"/>
  <c r="K44" i="15" s="1"/>
  <c r="J44" i="15" s="1"/>
  <c r="GK44" i="11" s="1"/>
  <c r="B45" i="13"/>
  <c r="M133" i="13"/>
  <c r="N133" i="13"/>
  <c r="O133" i="13"/>
  <c r="P133" i="13"/>
  <c r="Q133" i="13"/>
  <c r="R133" i="13"/>
  <c r="S133" i="13"/>
  <c r="T133" i="13"/>
  <c r="U133" i="13"/>
  <c r="V133" i="13"/>
  <c r="W133" i="13"/>
  <c r="X133" i="13"/>
  <c r="Y133" i="13"/>
  <c r="Z133" i="13"/>
  <c r="M233" i="13"/>
  <c r="N233" i="13"/>
  <c r="O233" i="13"/>
  <c r="P233" i="13"/>
  <c r="Q233" i="13"/>
  <c r="R233" i="13"/>
  <c r="S233" i="13"/>
  <c r="T233" i="13"/>
  <c r="U233" i="13"/>
  <c r="V233" i="13"/>
  <c r="W233" i="13"/>
  <c r="X233" i="13"/>
  <c r="Y233" i="13"/>
  <c r="Z233" i="13"/>
  <c r="M333" i="13"/>
  <c r="N333" i="13"/>
  <c r="O333" i="13"/>
  <c r="P333" i="13"/>
  <c r="Q333" i="13"/>
  <c r="R333" i="13"/>
  <c r="S333" i="13"/>
  <c r="T333" i="13"/>
  <c r="U333" i="13"/>
  <c r="V333" i="13"/>
  <c r="W333" i="13"/>
  <c r="X333" i="13"/>
  <c r="Y333" i="13"/>
  <c r="Z333" i="13"/>
  <c r="B45" i="14"/>
  <c r="M133" i="14"/>
  <c r="N133" i="14"/>
  <c r="O133" i="14"/>
  <c r="P133" i="14"/>
  <c r="Q133" i="14"/>
  <c r="R133" i="14"/>
  <c r="S133" i="14"/>
  <c r="T133" i="14"/>
  <c r="U133" i="14"/>
  <c r="V133" i="14"/>
  <c r="W133" i="14"/>
  <c r="X133" i="14"/>
  <c r="Y133" i="14"/>
  <c r="Z133" i="14"/>
  <c r="M233" i="14"/>
  <c r="N233" i="14"/>
  <c r="O233" i="14"/>
  <c r="P233" i="14"/>
  <c r="Q233" i="14"/>
  <c r="R233" i="14"/>
  <c r="S233" i="14"/>
  <c r="T233" i="14"/>
  <c r="U233" i="14"/>
  <c r="V233" i="14"/>
  <c r="W233" i="14"/>
  <c r="X233" i="14"/>
  <c r="Y233" i="14"/>
  <c r="Z233" i="14"/>
  <c r="M333" i="14"/>
  <c r="N333" i="14"/>
  <c r="O333" i="14"/>
  <c r="P333" i="14"/>
  <c r="Q333" i="14"/>
  <c r="R333" i="14"/>
  <c r="S333" i="14"/>
  <c r="T333" i="14"/>
  <c r="U333" i="14"/>
  <c r="V333" i="14"/>
  <c r="W333" i="14"/>
  <c r="X333" i="14"/>
  <c r="Y333" i="14"/>
  <c r="Z333" i="14"/>
  <c r="B45" i="15"/>
  <c r="M133" i="15"/>
  <c r="N133" i="15"/>
  <c r="O133" i="15"/>
  <c r="P133" i="15"/>
  <c r="Q133" i="15"/>
  <c r="R133" i="15"/>
  <c r="S133" i="15"/>
  <c r="T133" i="15"/>
  <c r="U133" i="15"/>
  <c r="V133" i="15"/>
  <c r="W133" i="15"/>
  <c r="X133" i="15"/>
  <c r="Y133" i="15"/>
  <c r="Z133" i="15"/>
  <c r="M233" i="15"/>
  <c r="N233" i="15"/>
  <c r="O233" i="15"/>
  <c r="P233" i="15"/>
  <c r="Q233" i="15"/>
  <c r="R233" i="15"/>
  <c r="S233" i="15"/>
  <c r="T233" i="15"/>
  <c r="U233" i="15"/>
  <c r="V233" i="15"/>
  <c r="W233" i="15"/>
  <c r="X233" i="15"/>
  <c r="Y233" i="15"/>
  <c r="Z233" i="15"/>
  <c r="M333" i="15"/>
  <c r="N333" i="15"/>
  <c r="O333" i="15"/>
  <c r="P333" i="15"/>
  <c r="Q333" i="15"/>
  <c r="R333" i="15"/>
  <c r="S333" i="15"/>
  <c r="T333" i="15"/>
  <c r="U333" i="15"/>
  <c r="V333" i="15"/>
  <c r="W333" i="15"/>
  <c r="X333" i="15"/>
  <c r="Y333" i="15"/>
  <c r="Z333" i="15"/>
  <c r="B46" i="13"/>
  <c r="M134" i="13"/>
  <c r="N134" i="13"/>
  <c r="O134" i="13"/>
  <c r="P134" i="13"/>
  <c r="Q134" i="13"/>
  <c r="R134" i="13"/>
  <c r="S134" i="13"/>
  <c r="T134" i="13"/>
  <c r="U134" i="13"/>
  <c r="V134" i="13"/>
  <c r="W134" i="13"/>
  <c r="X134" i="13"/>
  <c r="Y134" i="13"/>
  <c r="Z134" i="13"/>
  <c r="M234" i="13"/>
  <c r="N234" i="13"/>
  <c r="O234" i="13"/>
  <c r="P234" i="13"/>
  <c r="Q234" i="13"/>
  <c r="R234" i="13"/>
  <c r="S234" i="13"/>
  <c r="T234" i="13"/>
  <c r="U234" i="13"/>
  <c r="V234" i="13"/>
  <c r="W234" i="13"/>
  <c r="X234" i="13"/>
  <c r="Y234" i="13"/>
  <c r="Z234" i="13"/>
  <c r="M334" i="13"/>
  <c r="N334" i="13"/>
  <c r="O334" i="13"/>
  <c r="P334" i="13"/>
  <c r="Q334" i="13"/>
  <c r="R334" i="13"/>
  <c r="S334" i="13"/>
  <c r="T334" i="13"/>
  <c r="U334" i="13"/>
  <c r="V334" i="13"/>
  <c r="W334" i="13"/>
  <c r="X334" i="13"/>
  <c r="Y334" i="13"/>
  <c r="Z334" i="13"/>
  <c r="B46" i="14"/>
  <c r="M134" i="14"/>
  <c r="N134" i="14"/>
  <c r="O134" i="14"/>
  <c r="P134" i="14"/>
  <c r="Q134" i="14"/>
  <c r="R134" i="14"/>
  <c r="S134" i="14"/>
  <c r="T134" i="14"/>
  <c r="U134" i="14"/>
  <c r="V134" i="14"/>
  <c r="W134" i="14"/>
  <c r="X134" i="14"/>
  <c r="Y134" i="14"/>
  <c r="Z134" i="14"/>
  <c r="M234" i="14"/>
  <c r="N234" i="14"/>
  <c r="O234" i="14"/>
  <c r="P234" i="14"/>
  <c r="Q234" i="14"/>
  <c r="R234" i="14"/>
  <c r="S234" i="14"/>
  <c r="T234" i="14"/>
  <c r="U234" i="14"/>
  <c r="V234" i="14"/>
  <c r="W234" i="14"/>
  <c r="X234" i="14"/>
  <c r="Y234" i="14"/>
  <c r="Z234" i="14"/>
  <c r="M334" i="14"/>
  <c r="N334" i="14"/>
  <c r="O334" i="14"/>
  <c r="P334" i="14"/>
  <c r="Q334" i="14"/>
  <c r="R334" i="14"/>
  <c r="S334" i="14"/>
  <c r="T334" i="14"/>
  <c r="U334" i="14"/>
  <c r="V334" i="14"/>
  <c r="W334" i="14"/>
  <c r="X334" i="14"/>
  <c r="Y334" i="14"/>
  <c r="Z334" i="14"/>
  <c r="B46" i="15"/>
  <c r="M134" i="15"/>
  <c r="N134" i="15"/>
  <c r="O134" i="15"/>
  <c r="P134" i="15"/>
  <c r="Q134" i="15"/>
  <c r="R134" i="15"/>
  <c r="S134" i="15"/>
  <c r="T134" i="15"/>
  <c r="U134" i="15"/>
  <c r="V134" i="15"/>
  <c r="W134" i="15"/>
  <c r="X134" i="15"/>
  <c r="Y134" i="15"/>
  <c r="Z134" i="15"/>
  <c r="M234" i="15"/>
  <c r="N234" i="15"/>
  <c r="O234" i="15"/>
  <c r="P234" i="15"/>
  <c r="Q234" i="15"/>
  <c r="R234" i="15"/>
  <c r="S234" i="15"/>
  <c r="T234" i="15"/>
  <c r="U234" i="15"/>
  <c r="V234" i="15"/>
  <c r="W234" i="15"/>
  <c r="X234" i="15"/>
  <c r="Y234" i="15"/>
  <c r="Z234" i="15"/>
  <c r="M334" i="15"/>
  <c r="N334" i="15"/>
  <c r="O334" i="15"/>
  <c r="P334" i="15"/>
  <c r="Q334" i="15"/>
  <c r="R334" i="15"/>
  <c r="S334" i="15"/>
  <c r="T334" i="15"/>
  <c r="U334" i="15"/>
  <c r="V334" i="15"/>
  <c r="W334" i="15"/>
  <c r="X334" i="15"/>
  <c r="Y334" i="15"/>
  <c r="Z334" i="15"/>
  <c r="B47" i="13"/>
  <c r="M135" i="13"/>
  <c r="N135" i="13"/>
  <c r="O135" i="13"/>
  <c r="P135" i="13"/>
  <c r="Q135" i="13"/>
  <c r="R135" i="13"/>
  <c r="S135" i="13"/>
  <c r="T135" i="13"/>
  <c r="U135" i="13"/>
  <c r="V135" i="13"/>
  <c r="W135" i="13"/>
  <c r="X135" i="13"/>
  <c r="Y135" i="13"/>
  <c r="Z135" i="13"/>
  <c r="M235" i="13"/>
  <c r="N235" i="13"/>
  <c r="O235" i="13"/>
  <c r="P235" i="13"/>
  <c r="Q235" i="13"/>
  <c r="R235" i="13"/>
  <c r="S235" i="13"/>
  <c r="T235" i="13"/>
  <c r="U235" i="13"/>
  <c r="V235" i="13"/>
  <c r="W235" i="13"/>
  <c r="X235" i="13"/>
  <c r="Y235" i="13"/>
  <c r="Z235" i="13"/>
  <c r="M335" i="13"/>
  <c r="N335" i="13"/>
  <c r="O335" i="13"/>
  <c r="P335" i="13"/>
  <c r="Q335" i="13"/>
  <c r="R335" i="13"/>
  <c r="S335" i="13"/>
  <c r="T335" i="13"/>
  <c r="U335" i="13"/>
  <c r="V335" i="13"/>
  <c r="W335" i="13"/>
  <c r="X335" i="13"/>
  <c r="Y335" i="13"/>
  <c r="Z335" i="13"/>
  <c r="B47" i="14"/>
  <c r="M135" i="14"/>
  <c r="N135" i="14"/>
  <c r="O135" i="14"/>
  <c r="P135" i="14"/>
  <c r="Q135" i="14"/>
  <c r="R135" i="14"/>
  <c r="S135" i="14"/>
  <c r="T135" i="14"/>
  <c r="U135" i="14"/>
  <c r="V135" i="14"/>
  <c r="W135" i="14"/>
  <c r="X135" i="14"/>
  <c r="Y135" i="14"/>
  <c r="Z135" i="14"/>
  <c r="M235" i="14"/>
  <c r="N235" i="14"/>
  <c r="O235" i="14"/>
  <c r="P235" i="14"/>
  <c r="Q235" i="14"/>
  <c r="R235" i="14"/>
  <c r="S235" i="14"/>
  <c r="T235" i="14"/>
  <c r="U235" i="14"/>
  <c r="V235" i="14"/>
  <c r="W235" i="14"/>
  <c r="X235" i="14"/>
  <c r="Y235" i="14"/>
  <c r="Z235" i="14"/>
  <c r="M335" i="14"/>
  <c r="N335" i="14"/>
  <c r="O335" i="14"/>
  <c r="P335" i="14"/>
  <c r="Q335" i="14"/>
  <c r="R335" i="14"/>
  <c r="S335" i="14"/>
  <c r="T335" i="14"/>
  <c r="U335" i="14"/>
  <c r="V335" i="14"/>
  <c r="W335" i="14"/>
  <c r="X335" i="14"/>
  <c r="Y335" i="14"/>
  <c r="Z335" i="14"/>
  <c r="B47" i="15"/>
  <c r="M135" i="15"/>
  <c r="N135" i="15"/>
  <c r="O135" i="15"/>
  <c r="P135" i="15"/>
  <c r="Q135" i="15"/>
  <c r="R135" i="15"/>
  <c r="S135" i="15"/>
  <c r="T135" i="15"/>
  <c r="U135" i="15"/>
  <c r="V135" i="15"/>
  <c r="W135" i="15"/>
  <c r="X135" i="15"/>
  <c r="Y135" i="15"/>
  <c r="Z135" i="15"/>
  <c r="M235" i="15"/>
  <c r="N235" i="15"/>
  <c r="O235" i="15"/>
  <c r="P235" i="15"/>
  <c r="Q235" i="15"/>
  <c r="R235" i="15"/>
  <c r="S235" i="15"/>
  <c r="T235" i="15"/>
  <c r="U235" i="15"/>
  <c r="V235" i="15"/>
  <c r="W235" i="15"/>
  <c r="X235" i="15"/>
  <c r="Y235" i="15"/>
  <c r="Z235" i="15"/>
  <c r="M335" i="15"/>
  <c r="N335" i="15"/>
  <c r="O335" i="15"/>
  <c r="P335" i="15"/>
  <c r="Q335" i="15"/>
  <c r="R335" i="15"/>
  <c r="S335" i="15"/>
  <c r="T335" i="15"/>
  <c r="U335" i="15"/>
  <c r="V335" i="15"/>
  <c r="W335" i="15"/>
  <c r="X335" i="15"/>
  <c r="Y335" i="15"/>
  <c r="Z335" i="15"/>
  <c r="B48" i="13"/>
  <c r="M136" i="13"/>
  <c r="N136" i="13"/>
  <c r="O136" i="13"/>
  <c r="P136" i="13"/>
  <c r="Q136" i="13"/>
  <c r="R136" i="13"/>
  <c r="S136" i="13"/>
  <c r="T136" i="13"/>
  <c r="U136" i="13"/>
  <c r="V136" i="13"/>
  <c r="W136" i="13"/>
  <c r="X136" i="13"/>
  <c r="Y136" i="13"/>
  <c r="Z136" i="13"/>
  <c r="M236" i="13"/>
  <c r="N236" i="13"/>
  <c r="O236" i="13"/>
  <c r="P236" i="13"/>
  <c r="Q236" i="13"/>
  <c r="R236" i="13"/>
  <c r="S236" i="13"/>
  <c r="T236" i="13"/>
  <c r="U236" i="13"/>
  <c r="V236" i="13"/>
  <c r="W236" i="13"/>
  <c r="X236" i="13"/>
  <c r="Y236" i="13"/>
  <c r="Z236" i="13"/>
  <c r="M336" i="13"/>
  <c r="N336" i="13"/>
  <c r="O336" i="13"/>
  <c r="P336" i="13"/>
  <c r="Q336" i="13"/>
  <c r="R336" i="13"/>
  <c r="S336" i="13"/>
  <c r="T336" i="13"/>
  <c r="U336" i="13"/>
  <c r="V336" i="13"/>
  <c r="W336" i="13"/>
  <c r="X336" i="13"/>
  <c r="Y336" i="13"/>
  <c r="Z336" i="13"/>
  <c r="B48" i="14"/>
  <c r="M136" i="14"/>
  <c r="N136" i="14"/>
  <c r="O136" i="14"/>
  <c r="P136" i="14"/>
  <c r="Q136" i="14"/>
  <c r="R136" i="14"/>
  <c r="S136" i="14"/>
  <c r="T136" i="14"/>
  <c r="U136" i="14"/>
  <c r="V136" i="14"/>
  <c r="W136" i="14"/>
  <c r="X136" i="14"/>
  <c r="Y136" i="14"/>
  <c r="Z136" i="14"/>
  <c r="M236" i="14"/>
  <c r="N236" i="14"/>
  <c r="O236" i="14"/>
  <c r="P236" i="14"/>
  <c r="Q236" i="14"/>
  <c r="R236" i="14"/>
  <c r="S236" i="14"/>
  <c r="T236" i="14"/>
  <c r="U236" i="14"/>
  <c r="V236" i="14"/>
  <c r="W236" i="14"/>
  <c r="X236" i="14"/>
  <c r="Y236" i="14"/>
  <c r="Z236" i="14"/>
  <c r="M336" i="14"/>
  <c r="N336" i="14"/>
  <c r="O336" i="14"/>
  <c r="P336" i="14"/>
  <c r="Q336" i="14"/>
  <c r="R336" i="14"/>
  <c r="S336" i="14"/>
  <c r="T336" i="14"/>
  <c r="U336" i="14"/>
  <c r="V336" i="14"/>
  <c r="W336" i="14"/>
  <c r="X336" i="14"/>
  <c r="Y336" i="14"/>
  <c r="Z336" i="14"/>
  <c r="B48" i="15"/>
  <c r="M136" i="15"/>
  <c r="N136" i="15"/>
  <c r="O136" i="15"/>
  <c r="P136" i="15"/>
  <c r="Q136" i="15"/>
  <c r="R136" i="15"/>
  <c r="S136" i="15"/>
  <c r="T136" i="15"/>
  <c r="U136" i="15"/>
  <c r="V136" i="15"/>
  <c r="W136" i="15"/>
  <c r="X136" i="15"/>
  <c r="Y136" i="15"/>
  <c r="Z136" i="15"/>
  <c r="M236" i="15"/>
  <c r="N236" i="15"/>
  <c r="O236" i="15"/>
  <c r="P236" i="15"/>
  <c r="Q236" i="15"/>
  <c r="R236" i="15"/>
  <c r="S236" i="15"/>
  <c r="T236" i="15"/>
  <c r="U236" i="15"/>
  <c r="V236" i="15"/>
  <c r="W236" i="15"/>
  <c r="X236" i="15"/>
  <c r="Y236" i="15"/>
  <c r="Z236" i="15"/>
  <c r="M336" i="15"/>
  <c r="N336" i="15"/>
  <c r="O336" i="15"/>
  <c r="P336" i="15"/>
  <c r="Q336" i="15"/>
  <c r="R336" i="15"/>
  <c r="S336" i="15"/>
  <c r="T336" i="15"/>
  <c r="U336" i="15"/>
  <c r="V336" i="15"/>
  <c r="W336" i="15"/>
  <c r="X336" i="15"/>
  <c r="Y336" i="15"/>
  <c r="Z336" i="15"/>
  <c r="B49" i="13"/>
  <c r="M137" i="13"/>
  <c r="N137" i="13"/>
  <c r="O137" i="13"/>
  <c r="P137" i="13"/>
  <c r="Q137" i="13"/>
  <c r="R137" i="13"/>
  <c r="S137" i="13"/>
  <c r="T137" i="13"/>
  <c r="U137" i="13"/>
  <c r="V137" i="13"/>
  <c r="W137" i="13"/>
  <c r="X137" i="13"/>
  <c r="Y137" i="13"/>
  <c r="Z137" i="13"/>
  <c r="M237" i="13"/>
  <c r="N237" i="13"/>
  <c r="O237" i="13"/>
  <c r="P237" i="13"/>
  <c r="Q237" i="13"/>
  <c r="R237" i="13"/>
  <c r="S237" i="13"/>
  <c r="T237" i="13"/>
  <c r="U237" i="13"/>
  <c r="V237" i="13"/>
  <c r="W237" i="13"/>
  <c r="X237" i="13"/>
  <c r="Y237" i="13"/>
  <c r="Z237" i="13"/>
  <c r="M337" i="13"/>
  <c r="N337" i="13"/>
  <c r="O337" i="13"/>
  <c r="P337" i="13"/>
  <c r="Q337" i="13"/>
  <c r="R337" i="13"/>
  <c r="S337" i="13"/>
  <c r="T337" i="13"/>
  <c r="U337" i="13"/>
  <c r="V337" i="13"/>
  <c r="W337" i="13"/>
  <c r="X337" i="13"/>
  <c r="Y337" i="13"/>
  <c r="Z337" i="13"/>
  <c r="B49" i="14"/>
  <c r="M137" i="14"/>
  <c r="N137" i="14"/>
  <c r="O137" i="14"/>
  <c r="P137" i="14"/>
  <c r="Q137" i="14"/>
  <c r="R137" i="14"/>
  <c r="S137" i="14"/>
  <c r="T137" i="14"/>
  <c r="U137" i="14"/>
  <c r="V137" i="14"/>
  <c r="W137" i="14"/>
  <c r="X137" i="14"/>
  <c r="Y137" i="14"/>
  <c r="Z137" i="14"/>
  <c r="M237" i="14"/>
  <c r="N237" i="14"/>
  <c r="O237" i="14"/>
  <c r="P237" i="14"/>
  <c r="Q237" i="14"/>
  <c r="R237" i="14"/>
  <c r="S237" i="14"/>
  <c r="T237" i="14"/>
  <c r="U237" i="14"/>
  <c r="V237" i="14"/>
  <c r="W237" i="14"/>
  <c r="X237" i="14"/>
  <c r="Y237" i="14"/>
  <c r="Z237" i="14"/>
  <c r="M337" i="14"/>
  <c r="N337" i="14"/>
  <c r="O337" i="14"/>
  <c r="P337" i="14"/>
  <c r="Q337" i="14"/>
  <c r="R337" i="14"/>
  <c r="S337" i="14"/>
  <c r="T337" i="14"/>
  <c r="U337" i="14"/>
  <c r="V337" i="14"/>
  <c r="W337" i="14"/>
  <c r="X337" i="14"/>
  <c r="Y337" i="14"/>
  <c r="Z337" i="14"/>
  <c r="B49" i="15"/>
  <c r="M137" i="15"/>
  <c r="N137" i="15"/>
  <c r="O137" i="15"/>
  <c r="P137" i="15"/>
  <c r="Q137" i="15"/>
  <c r="R137" i="15"/>
  <c r="S137" i="15"/>
  <c r="T137" i="15"/>
  <c r="U137" i="15"/>
  <c r="V137" i="15"/>
  <c r="W137" i="15"/>
  <c r="X137" i="15"/>
  <c r="Y137" i="15"/>
  <c r="Z137" i="15"/>
  <c r="M237" i="15"/>
  <c r="N237" i="15"/>
  <c r="O237" i="15"/>
  <c r="P237" i="15"/>
  <c r="Q237" i="15"/>
  <c r="R237" i="15"/>
  <c r="S237" i="15"/>
  <c r="T237" i="15"/>
  <c r="U237" i="15"/>
  <c r="V237" i="15"/>
  <c r="W237" i="15"/>
  <c r="X237" i="15"/>
  <c r="Y237" i="15"/>
  <c r="Z237" i="15"/>
  <c r="I137" i="15"/>
  <c r="M337" i="15"/>
  <c r="N337" i="15"/>
  <c r="O337" i="15"/>
  <c r="P337" i="15"/>
  <c r="Q337" i="15"/>
  <c r="R337" i="15"/>
  <c r="S337" i="15"/>
  <c r="T337" i="15"/>
  <c r="U337" i="15"/>
  <c r="V337" i="15"/>
  <c r="W337" i="15"/>
  <c r="X337" i="15"/>
  <c r="Y337" i="15"/>
  <c r="Z337" i="15"/>
  <c r="B50" i="13"/>
  <c r="M138" i="13"/>
  <c r="N138" i="13"/>
  <c r="O138" i="13"/>
  <c r="P138" i="13"/>
  <c r="Q138" i="13"/>
  <c r="R138" i="13"/>
  <c r="S138" i="13"/>
  <c r="T138" i="13"/>
  <c r="U138" i="13"/>
  <c r="V138" i="13"/>
  <c r="W138" i="13"/>
  <c r="X138" i="13"/>
  <c r="Y138" i="13"/>
  <c r="Z138" i="13"/>
  <c r="M238" i="13"/>
  <c r="N238" i="13"/>
  <c r="O238" i="13"/>
  <c r="P238" i="13"/>
  <c r="Q238" i="13"/>
  <c r="R238" i="13"/>
  <c r="S238" i="13"/>
  <c r="T238" i="13"/>
  <c r="U238" i="13"/>
  <c r="V238" i="13"/>
  <c r="W238" i="13"/>
  <c r="X238" i="13"/>
  <c r="Y238" i="13"/>
  <c r="Z238" i="13"/>
  <c r="M338" i="13"/>
  <c r="N338" i="13"/>
  <c r="O338" i="13"/>
  <c r="P338" i="13"/>
  <c r="Q338" i="13"/>
  <c r="R338" i="13"/>
  <c r="S338" i="13"/>
  <c r="T338" i="13"/>
  <c r="U338" i="13"/>
  <c r="V338" i="13"/>
  <c r="W338" i="13"/>
  <c r="X338" i="13"/>
  <c r="Y338" i="13"/>
  <c r="Z338" i="13"/>
  <c r="B50" i="14"/>
  <c r="M138" i="14"/>
  <c r="N138" i="14"/>
  <c r="O138" i="14"/>
  <c r="P138" i="14"/>
  <c r="Q138" i="14"/>
  <c r="R138" i="14"/>
  <c r="S138" i="14"/>
  <c r="T138" i="14"/>
  <c r="U138" i="14"/>
  <c r="V138" i="14"/>
  <c r="W138" i="14"/>
  <c r="X138" i="14"/>
  <c r="Y138" i="14"/>
  <c r="Z138" i="14"/>
  <c r="M238" i="14"/>
  <c r="N238" i="14"/>
  <c r="O238" i="14"/>
  <c r="P238" i="14"/>
  <c r="Q238" i="14"/>
  <c r="R238" i="14"/>
  <c r="S238" i="14"/>
  <c r="T238" i="14"/>
  <c r="U238" i="14"/>
  <c r="V238" i="14"/>
  <c r="W238" i="14"/>
  <c r="X238" i="14"/>
  <c r="Y238" i="14"/>
  <c r="Z238" i="14"/>
  <c r="M338" i="14"/>
  <c r="N338" i="14"/>
  <c r="O338" i="14"/>
  <c r="P338" i="14"/>
  <c r="Q338" i="14"/>
  <c r="R338" i="14"/>
  <c r="S338" i="14"/>
  <c r="T338" i="14"/>
  <c r="U338" i="14"/>
  <c r="V338" i="14"/>
  <c r="W338" i="14"/>
  <c r="X338" i="14"/>
  <c r="Y338" i="14"/>
  <c r="Z338" i="14"/>
  <c r="B50" i="15"/>
  <c r="M138" i="15"/>
  <c r="N138" i="15"/>
  <c r="O138" i="15"/>
  <c r="P138" i="15"/>
  <c r="Q138" i="15"/>
  <c r="R138" i="15"/>
  <c r="S138" i="15"/>
  <c r="T138" i="15"/>
  <c r="U138" i="15"/>
  <c r="V138" i="15"/>
  <c r="W138" i="15"/>
  <c r="X138" i="15"/>
  <c r="Y138" i="15"/>
  <c r="Z138" i="15"/>
  <c r="G138" i="15"/>
  <c r="G50" i="15" s="1"/>
  <c r="F50" i="15" s="1"/>
  <c r="EC50" i="11" s="1"/>
  <c r="M238" i="15"/>
  <c r="N238" i="15"/>
  <c r="O238" i="15"/>
  <c r="P238" i="15"/>
  <c r="Q238" i="15"/>
  <c r="R238" i="15"/>
  <c r="S238" i="15"/>
  <c r="T238" i="15"/>
  <c r="U238" i="15"/>
  <c r="V238" i="15"/>
  <c r="W238" i="15"/>
  <c r="X238" i="15"/>
  <c r="Y238" i="15"/>
  <c r="Z238" i="15"/>
  <c r="M338" i="15"/>
  <c r="N338" i="15"/>
  <c r="O338" i="15"/>
  <c r="P338" i="15"/>
  <c r="Q338" i="15"/>
  <c r="R338" i="15"/>
  <c r="S338" i="15"/>
  <c r="T338" i="15"/>
  <c r="U338" i="15"/>
  <c r="V338" i="15"/>
  <c r="W338" i="15"/>
  <c r="X338" i="15"/>
  <c r="Y338" i="15"/>
  <c r="Z338" i="15"/>
  <c r="B51" i="13"/>
  <c r="M139" i="13"/>
  <c r="N139" i="13"/>
  <c r="O139" i="13"/>
  <c r="P139" i="13"/>
  <c r="Q139" i="13"/>
  <c r="R139" i="13"/>
  <c r="S139" i="13"/>
  <c r="T139" i="13"/>
  <c r="U139" i="13"/>
  <c r="V139" i="13"/>
  <c r="W139" i="13"/>
  <c r="X139" i="13"/>
  <c r="Y139" i="13"/>
  <c r="Z139" i="13"/>
  <c r="M239" i="13"/>
  <c r="N239" i="13"/>
  <c r="O239" i="13"/>
  <c r="P239" i="13"/>
  <c r="Q239" i="13"/>
  <c r="R239" i="13"/>
  <c r="S239" i="13"/>
  <c r="T239" i="13"/>
  <c r="U239" i="13"/>
  <c r="V239" i="13"/>
  <c r="W239" i="13"/>
  <c r="X239" i="13"/>
  <c r="Y239" i="13"/>
  <c r="Z239" i="13"/>
  <c r="M339" i="13"/>
  <c r="N339" i="13"/>
  <c r="O339" i="13"/>
  <c r="P339" i="13"/>
  <c r="Q339" i="13"/>
  <c r="R339" i="13"/>
  <c r="S339" i="13"/>
  <c r="T339" i="13"/>
  <c r="U339" i="13"/>
  <c r="V339" i="13"/>
  <c r="W339" i="13"/>
  <c r="X339" i="13"/>
  <c r="Y339" i="13"/>
  <c r="Z339" i="13"/>
  <c r="B51" i="14"/>
  <c r="M139" i="14"/>
  <c r="N139" i="14"/>
  <c r="O139" i="14"/>
  <c r="P139" i="14"/>
  <c r="Q139" i="14"/>
  <c r="R139" i="14"/>
  <c r="S139" i="14"/>
  <c r="T139" i="14"/>
  <c r="U139" i="14"/>
  <c r="V139" i="14"/>
  <c r="W139" i="14"/>
  <c r="X139" i="14"/>
  <c r="Y139" i="14"/>
  <c r="Z139" i="14"/>
  <c r="M239" i="14"/>
  <c r="N239" i="14"/>
  <c r="O239" i="14"/>
  <c r="P239" i="14"/>
  <c r="Q239" i="14"/>
  <c r="R239" i="14"/>
  <c r="S239" i="14"/>
  <c r="T239" i="14"/>
  <c r="U239" i="14"/>
  <c r="V239" i="14"/>
  <c r="W239" i="14"/>
  <c r="X239" i="14"/>
  <c r="Y239" i="14"/>
  <c r="Z239" i="14"/>
  <c r="M339" i="14"/>
  <c r="N339" i="14"/>
  <c r="O339" i="14"/>
  <c r="P339" i="14"/>
  <c r="Q339" i="14"/>
  <c r="R339" i="14"/>
  <c r="S339" i="14"/>
  <c r="T339" i="14"/>
  <c r="U339" i="14"/>
  <c r="V339" i="14"/>
  <c r="W339" i="14"/>
  <c r="X339" i="14"/>
  <c r="Y339" i="14"/>
  <c r="Z339" i="14"/>
  <c r="B51" i="15"/>
  <c r="M139" i="15"/>
  <c r="N139" i="15"/>
  <c r="O139" i="15"/>
  <c r="P139" i="15"/>
  <c r="Q139" i="15"/>
  <c r="R139" i="15"/>
  <c r="S139" i="15"/>
  <c r="T139" i="15"/>
  <c r="U139" i="15"/>
  <c r="V139" i="15"/>
  <c r="W139" i="15"/>
  <c r="X139" i="15"/>
  <c r="Y139" i="15"/>
  <c r="Z139" i="15"/>
  <c r="M239" i="15"/>
  <c r="N239" i="15"/>
  <c r="O239" i="15"/>
  <c r="P239" i="15"/>
  <c r="Q239" i="15"/>
  <c r="R239" i="15"/>
  <c r="S239" i="15"/>
  <c r="T239" i="15"/>
  <c r="U239" i="15"/>
  <c r="V239" i="15"/>
  <c r="W239" i="15"/>
  <c r="X239" i="15"/>
  <c r="Y239" i="15"/>
  <c r="Z239" i="15"/>
  <c r="M339" i="15"/>
  <c r="N339" i="15"/>
  <c r="O339" i="15"/>
  <c r="P339" i="15"/>
  <c r="Q339" i="15"/>
  <c r="R339" i="15"/>
  <c r="S339" i="15"/>
  <c r="T339" i="15"/>
  <c r="U339" i="15"/>
  <c r="V339" i="15"/>
  <c r="W339" i="15"/>
  <c r="X339" i="15"/>
  <c r="Y339" i="15"/>
  <c r="Z339" i="15"/>
  <c r="B52" i="13"/>
  <c r="M140" i="13"/>
  <c r="N140" i="13"/>
  <c r="O140" i="13"/>
  <c r="P140" i="13"/>
  <c r="Q140" i="13"/>
  <c r="R140" i="13"/>
  <c r="S140" i="13"/>
  <c r="T140" i="13"/>
  <c r="U140" i="13"/>
  <c r="V140" i="13"/>
  <c r="W140" i="13"/>
  <c r="X140" i="13"/>
  <c r="Y140" i="13"/>
  <c r="Z140" i="13"/>
  <c r="M240" i="13"/>
  <c r="N240" i="13"/>
  <c r="O240" i="13"/>
  <c r="P240" i="13"/>
  <c r="Q240" i="13"/>
  <c r="R240" i="13"/>
  <c r="S240" i="13"/>
  <c r="T240" i="13"/>
  <c r="U240" i="13"/>
  <c r="V240" i="13"/>
  <c r="W240" i="13"/>
  <c r="X240" i="13"/>
  <c r="Y240" i="13"/>
  <c r="Z240" i="13"/>
  <c r="M340" i="13"/>
  <c r="N340" i="13"/>
  <c r="O340" i="13"/>
  <c r="P340" i="13"/>
  <c r="Q340" i="13"/>
  <c r="R340" i="13"/>
  <c r="S340" i="13"/>
  <c r="T340" i="13"/>
  <c r="U340" i="13"/>
  <c r="V340" i="13"/>
  <c r="W340" i="13"/>
  <c r="X340" i="13"/>
  <c r="Y340" i="13"/>
  <c r="Z340" i="13"/>
  <c r="B52" i="14"/>
  <c r="M140" i="14"/>
  <c r="N140" i="14"/>
  <c r="O140" i="14"/>
  <c r="P140" i="14"/>
  <c r="Q140" i="14"/>
  <c r="R140" i="14"/>
  <c r="S140" i="14"/>
  <c r="T140" i="14"/>
  <c r="U140" i="14"/>
  <c r="V140" i="14"/>
  <c r="W140" i="14"/>
  <c r="X140" i="14"/>
  <c r="Y140" i="14"/>
  <c r="Z140" i="14"/>
  <c r="M240" i="14"/>
  <c r="N240" i="14"/>
  <c r="O240" i="14"/>
  <c r="P240" i="14"/>
  <c r="Q240" i="14"/>
  <c r="R240" i="14"/>
  <c r="S240" i="14"/>
  <c r="T240" i="14"/>
  <c r="U240" i="14"/>
  <c r="V240" i="14"/>
  <c r="W240" i="14"/>
  <c r="X240" i="14"/>
  <c r="Y240" i="14"/>
  <c r="Z240" i="14"/>
  <c r="M340" i="14"/>
  <c r="N340" i="14"/>
  <c r="O340" i="14"/>
  <c r="P340" i="14"/>
  <c r="Q340" i="14"/>
  <c r="R340" i="14"/>
  <c r="S340" i="14"/>
  <c r="T340" i="14"/>
  <c r="U340" i="14"/>
  <c r="V340" i="14"/>
  <c r="W340" i="14"/>
  <c r="X340" i="14"/>
  <c r="Y340" i="14"/>
  <c r="Z340" i="14"/>
  <c r="B52" i="15"/>
  <c r="M140" i="15"/>
  <c r="N140" i="15"/>
  <c r="O140" i="15"/>
  <c r="P140" i="15"/>
  <c r="Q140" i="15"/>
  <c r="R140" i="15"/>
  <c r="S140" i="15"/>
  <c r="T140" i="15"/>
  <c r="U140" i="15"/>
  <c r="V140" i="15"/>
  <c r="W140" i="15"/>
  <c r="X140" i="15"/>
  <c r="Y140" i="15"/>
  <c r="Z140" i="15"/>
  <c r="M240" i="15"/>
  <c r="N240" i="15"/>
  <c r="O240" i="15"/>
  <c r="P240" i="15"/>
  <c r="Q240" i="15"/>
  <c r="R240" i="15"/>
  <c r="S240" i="15"/>
  <c r="T240" i="15"/>
  <c r="U240" i="15"/>
  <c r="V240" i="15"/>
  <c r="W240" i="15"/>
  <c r="X240" i="15"/>
  <c r="Y240" i="15"/>
  <c r="Z240" i="15"/>
  <c r="M340" i="15"/>
  <c r="N340" i="15"/>
  <c r="O340" i="15"/>
  <c r="P340" i="15"/>
  <c r="Q340" i="15"/>
  <c r="R340" i="15"/>
  <c r="S340" i="15"/>
  <c r="T340" i="15"/>
  <c r="U340" i="15"/>
  <c r="V340" i="15"/>
  <c r="W340" i="15"/>
  <c r="X340" i="15"/>
  <c r="Y340" i="15"/>
  <c r="Z340" i="15"/>
  <c r="D13" i="1"/>
  <c r="I12" i="3" s="1"/>
  <c r="D126" i="1"/>
  <c r="D38" i="1" s="1"/>
  <c r="D38" i="3" s="1"/>
  <c r="D126" i="3" s="1"/>
  <c r="D127" i="1"/>
  <c r="D39" i="1" s="1"/>
  <c r="D39" i="3" s="1"/>
  <c r="D127" i="3" s="1"/>
  <c r="D128" i="1"/>
  <c r="D40" i="1" s="1"/>
  <c r="D40" i="3" s="1"/>
  <c r="D128" i="3" s="1"/>
  <c r="D129" i="1"/>
  <c r="D130" i="1"/>
  <c r="D42" i="1" s="1"/>
  <c r="D42" i="3" s="1"/>
  <c r="D130" i="3" s="1"/>
  <c r="D131" i="1"/>
  <c r="D43" i="1" s="1"/>
  <c r="D43" i="3" s="1"/>
  <c r="D132" i="1"/>
  <c r="D44" i="1" s="1"/>
  <c r="D44" i="3" s="1"/>
  <c r="D132" i="3" s="1"/>
  <c r="D133" i="1"/>
  <c r="D134" i="1"/>
  <c r="D46" i="1" s="1"/>
  <c r="D46" i="3" s="1"/>
  <c r="D134" i="3" s="1"/>
  <c r="D135" i="1"/>
  <c r="D47" i="1" s="1"/>
  <c r="D47" i="3" s="1"/>
  <c r="D135" i="3" s="1"/>
  <c r="D136" i="1"/>
  <c r="D48" i="1" s="1"/>
  <c r="D48" i="3" s="1"/>
  <c r="D136" i="3" s="1"/>
  <c r="D137" i="1"/>
  <c r="D49" i="1" s="1"/>
  <c r="D49" i="3" s="1"/>
  <c r="D138" i="1"/>
  <c r="D50" i="1" s="1"/>
  <c r="D50" i="3" s="1"/>
  <c r="D138" i="3" s="1"/>
  <c r="D139" i="1"/>
  <c r="D51" i="1" s="1"/>
  <c r="D51" i="3" s="1"/>
  <c r="D140" i="1"/>
  <c r="D52" i="1" s="1"/>
  <c r="D52" i="3" s="1"/>
  <c r="D140" i="3" s="1"/>
  <c r="D13" i="12"/>
  <c r="D13" i="13"/>
  <c r="D13" i="14"/>
  <c r="D13" i="15"/>
  <c r="B18" i="12"/>
  <c r="M106" i="12"/>
  <c r="N106" i="12"/>
  <c r="O106" i="12"/>
  <c r="P106" i="12"/>
  <c r="Q106" i="12"/>
  <c r="R106" i="12"/>
  <c r="S106" i="12"/>
  <c r="T106" i="12"/>
  <c r="U106" i="12"/>
  <c r="V106" i="12"/>
  <c r="W106" i="12"/>
  <c r="X106" i="12"/>
  <c r="Y106" i="12"/>
  <c r="Z106" i="12"/>
  <c r="M206" i="12"/>
  <c r="N206" i="12"/>
  <c r="O206" i="12"/>
  <c r="P206" i="12"/>
  <c r="Q206" i="12"/>
  <c r="R206" i="12"/>
  <c r="S206" i="12"/>
  <c r="T206" i="12"/>
  <c r="U206" i="12"/>
  <c r="V206" i="12"/>
  <c r="W206" i="12"/>
  <c r="X206" i="12"/>
  <c r="Y206" i="12"/>
  <c r="Z206" i="12"/>
  <c r="M306" i="12"/>
  <c r="N306" i="12"/>
  <c r="O306" i="12"/>
  <c r="P306" i="12"/>
  <c r="Q306" i="12"/>
  <c r="R306" i="12"/>
  <c r="S306" i="12"/>
  <c r="T306" i="12"/>
  <c r="U306" i="12"/>
  <c r="V306" i="12"/>
  <c r="W306" i="12"/>
  <c r="X306" i="12"/>
  <c r="Y306" i="12"/>
  <c r="Z306" i="12"/>
  <c r="B18" i="13"/>
  <c r="M106" i="13"/>
  <c r="N106" i="13"/>
  <c r="O106" i="13"/>
  <c r="P106" i="13"/>
  <c r="Q106" i="13"/>
  <c r="R106" i="13"/>
  <c r="S106" i="13"/>
  <c r="T106" i="13"/>
  <c r="U106" i="13"/>
  <c r="V106" i="13"/>
  <c r="W106" i="13"/>
  <c r="X106" i="13"/>
  <c r="Y106" i="13"/>
  <c r="Z106" i="13"/>
  <c r="M206" i="13"/>
  <c r="N206" i="13"/>
  <c r="O206" i="13"/>
  <c r="P206" i="13"/>
  <c r="Q206" i="13"/>
  <c r="R206" i="13"/>
  <c r="S206" i="13"/>
  <c r="T206" i="13"/>
  <c r="U206" i="13"/>
  <c r="V206" i="13"/>
  <c r="W206" i="13"/>
  <c r="X206" i="13"/>
  <c r="Y206" i="13"/>
  <c r="Z206" i="13"/>
  <c r="M306" i="13"/>
  <c r="N306" i="13"/>
  <c r="O306" i="13"/>
  <c r="P306" i="13"/>
  <c r="Q306" i="13"/>
  <c r="R306" i="13"/>
  <c r="S306" i="13"/>
  <c r="T306" i="13"/>
  <c r="U306" i="13"/>
  <c r="V306" i="13"/>
  <c r="W306" i="13"/>
  <c r="X306" i="13"/>
  <c r="Y306" i="13"/>
  <c r="Z306" i="13"/>
  <c r="B18" i="14"/>
  <c r="M106" i="14"/>
  <c r="N106" i="14"/>
  <c r="O106" i="14"/>
  <c r="P106" i="14"/>
  <c r="Q106" i="14"/>
  <c r="R106" i="14"/>
  <c r="S106" i="14"/>
  <c r="T106" i="14"/>
  <c r="U106" i="14"/>
  <c r="V106" i="14"/>
  <c r="W106" i="14"/>
  <c r="X106" i="14"/>
  <c r="Y106" i="14"/>
  <c r="Z106" i="14"/>
  <c r="M206" i="14"/>
  <c r="N206" i="14"/>
  <c r="O206" i="14"/>
  <c r="P206" i="14"/>
  <c r="Q206" i="14"/>
  <c r="R206" i="14"/>
  <c r="S206" i="14"/>
  <c r="T206" i="14"/>
  <c r="U206" i="14"/>
  <c r="V206" i="14"/>
  <c r="W206" i="14"/>
  <c r="X206" i="14"/>
  <c r="Y206" i="14"/>
  <c r="Z206" i="14"/>
  <c r="M306" i="14"/>
  <c r="N306" i="14"/>
  <c r="O306" i="14"/>
  <c r="P306" i="14"/>
  <c r="Q306" i="14"/>
  <c r="R306" i="14"/>
  <c r="S306" i="14"/>
  <c r="T306" i="14"/>
  <c r="U306" i="14"/>
  <c r="V306" i="14"/>
  <c r="W306" i="14"/>
  <c r="X306" i="14"/>
  <c r="Y306" i="14"/>
  <c r="Z306" i="14"/>
  <c r="B18" i="15"/>
  <c r="M106" i="15"/>
  <c r="N106" i="15"/>
  <c r="O106" i="15"/>
  <c r="P106" i="15"/>
  <c r="Q106" i="15"/>
  <c r="R106" i="15"/>
  <c r="S106" i="15"/>
  <c r="T106" i="15"/>
  <c r="U106" i="15"/>
  <c r="V106" i="15"/>
  <c r="W106" i="15"/>
  <c r="X106" i="15"/>
  <c r="Y106" i="15"/>
  <c r="Z106" i="15"/>
  <c r="M206" i="15"/>
  <c r="N206" i="15"/>
  <c r="O206" i="15"/>
  <c r="P206" i="15"/>
  <c r="Q206" i="15"/>
  <c r="R206" i="15"/>
  <c r="S206" i="15"/>
  <c r="T206" i="15"/>
  <c r="U206" i="15"/>
  <c r="V206" i="15"/>
  <c r="W206" i="15"/>
  <c r="X206" i="15"/>
  <c r="Y206" i="15"/>
  <c r="Z206" i="15"/>
  <c r="M306" i="15"/>
  <c r="N306" i="15"/>
  <c r="O306" i="15"/>
  <c r="P306" i="15"/>
  <c r="Q306" i="15"/>
  <c r="R306" i="15"/>
  <c r="S306" i="15"/>
  <c r="T306" i="15"/>
  <c r="U306" i="15"/>
  <c r="V306" i="15"/>
  <c r="W306" i="15"/>
  <c r="X306" i="15"/>
  <c r="Y306" i="15"/>
  <c r="Z306" i="15"/>
  <c r="O54" i="11"/>
  <c r="M42" i="11"/>
  <c r="M48" i="11"/>
  <c r="O61" i="11"/>
  <c r="P52" i="11"/>
  <c r="P51" i="11"/>
  <c r="P50" i="11"/>
  <c r="P58" i="11"/>
  <c r="P57" i="11"/>
  <c r="P56" i="11"/>
  <c r="P55" i="11"/>
  <c r="AG92" i="11"/>
  <c r="Q60" i="11" s="1"/>
  <c r="AH92" i="11"/>
  <c r="BO92" i="11"/>
  <c r="R60" i="11"/>
  <c r="AG93" i="11"/>
  <c r="Q61" i="11" s="1"/>
  <c r="AH93" i="11"/>
  <c r="BO93" i="11"/>
  <c r="R61" i="11"/>
  <c r="B64" i="11"/>
  <c r="P54" i="11"/>
  <c r="R64" i="11"/>
  <c r="O60" i="11"/>
  <c r="P49" i="11"/>
  <c r="P48" i="11"/>
  <c r="P46" i="11"/>
  <c r="P45" i="11"/>
  <c r="P44" i="11"/>
  <c r="P43" i="11"/>
  <c r="P42" i="11"/>
  <c r="BJ89" i="11"/>
  <c r="BJ88" i="11"/>
  <c r="BJ87" i="11"/>
  <c r="BJ86" i="11"/>
  <c r="BJ85" i="11"/>
  <c r="BJ84" i="11"/>
  <c r="BJ83" i="11"/>
  <c r="BJ82" i="11"/>
  <c r="BJ81" i="11"/>
  <c r="BJ80" i="11"/>
  <c r="BJ79" i="11"/>
  <c r="BJ78" i="11"/>
  <c r="BJ77" i="11"/>
  <c r="BJ76" i="11"/>
  <c r="BI89" i="11"/>
  <c r="BI88" i="11"/>
  <c r="BI87" i="11"/>
  <c r="BI86" i="11"/>
  <c r="BI85" i="11"/>
  <c r="BI84" i="11"/>
  <c r="BI83" i="11"/>
  <c r="BI82" i="11"/>
  <c r="BI81" i="11"/>
  <c r="BI80" i="11"/>
  <c r="BI79" i="11"/>
  <c r="BI78" i="11"/>
  <c r="BI77" i="11"/>
  <c r="BI76" i="11"/>
  <c r="BK89" i="11"/>
  <c r="BK88" i="11"/>
  <c r="BK87" i="11"/>
  <c r="BK86" i="11"/>
  <c r="BK85" i="11"/>
  <c r="BK84" i="11"/>
  <c r="BK83" i="11"/>
  <c r="BK82" i="11"/>
  <c r="BK81" i="11"/>
  <c r="BK80" i="11"/>
  <c r="BK79" i="11"/>
  <c r="BK78" i="11"/>
  <c r="BK77" i="11"/>
  <c r="BK76" i="11"/>
  <c r="BL89" i="11"/>
  <c r="BL88" i="11"/>
  <c r="BL87" i="11"/>
  <c r="BL86" i="11"/>
  <c r="BL85" i="11"/>
  <c r="BL84" i="11"/>
  <c r="BL83" i="11"/>
  <c r="BL82" i="11"/>
  <c r="BL81" i="11"/>
  <c r="BL80" i="11"/>
  <c r="BL79" i="11"/>
  <c r="BL78" i="11"/>
  <c r="BL77" i="11"/>
  <c r="BL76" i="11"/>
  <c r="BM89" i="11"/>
  <c r="BM88" i="11"/>
  <c r="BM87" i="11"/>
  <c r="BM86" i="11"/>
  <c r="BM85" i="11"/>
  <c r="BM84" i="11"/>
  <c r="BM83" i="11"/>
  <c r="BM82" i="11"/>
  <c r="BM81" i="11"/>
  <c r="BM80" i="11"/>
  <c r="BM79" i="11"/>
  <c r="BM78" i="11"/>
  <c r="BM77" i="11"/>
  <c r="BM76" i="11"/>
  <c r="BN89" i="11"/>
  <c r="BN88" i="11"/>
  <c r="BN87" i="11"/>
  <c r="BN86" i="11"/>
  <c r="BN85" i="11"/>
  <c r="BN84" i="11"/>
  <c r="BN83" i="11"/>
  <c r="BN82" i="11"/>
  <c r="BN81" i="11"/>
  <c r="BN80" i="11"/>
  <c r="BN79" i="11"/>
  <c r="BN78" i="11"/>
  <c r="BN77" i="11"/>
  <c r="BN76" i="11"/>
  <c r="BO89" i="11"/>
  <c r="BO88" i="11"/>
  <c r="BO87" i="11"/>
  <c r="BO86" i="11"/>
  <c r="BO85" i="11"/>
  <c r="BO84" i="11"/>
  <c r="BO83" i="11"/>
  <c r="BO82" i="11"/>
  <c r="BO81" i="11"/>
  <c r="BO80" i="11"/>
  <c r="BO79" i="11"/>
  <c r="BO78" i="11"/>
  <c r="BO77" i="11"/>
  <c r="BO76" i="11"/>
  <c r="BH89" i="11"/>
  <c r="BH88" i="11"/>
  <c r="BH87" i="11"/>
  <c r="BH86" i="11"/>
  <c r="BH85" i="11"/>
  <c r="BH84" i="11"/>
  <c r="BH83" i="11"/>
  <c r="BH82" i="11"/>
  <c r="BH81" i="11"/>
  <c r="BH80" i="11"/>
  <c r="BH79" i="11"/>
  <c r="BH78" i="11"/>
  <c r="BH77" i="11"/>
  <c r="BH76" i="11"/>
  <c r="BG89" i="11"/>
  <c r="BG88" i="11"/>
  <c r="BG87" i="11"/>
  <c r="BG86" i="11"/>
  <c r="BG85" i="11"/>
  <c r="BG84" i="11"/>
  <c r="BG83" i="11"/>
  <c r="BG82" i="11"/>
  <c r="BG81" i="11"/>
  <c r="BG80" i="11"/>
  <c r="BG79" i="11"/>
  <c r="BG78" i="11"/>
  <c r="BG77" i="11"/>
  <c r="BG76" i="11"/>
  <c r="BF89" i="11"/>
  <c r="BF88" i="11"/>
  <c r="BF87" i="11"/>
  <c r="BF86" i="11"/>
  <c r="BF85" i="11"/>
  <c r="BF84" i="11"/>
  <c r="BF83" i="11"/>
  <c r="BF82" i="11"/>
  <c r="BF81" i="11"/>
  <c r="BF80" i="11"/>
  <c r="BF79" i="11"/>
  <c r="BF78" i="11"/>
  <c r="BF77" i="11"/>
  <c r="BF76" i="11"/>
  <c r="BE89" i="11"/>
  <c r="BE88" i="11"/>
  <c r="BE87" i="11"/>
  <c r="BE86" i="11"/>
  <c r="BE85" i="11"/>
  <c r="BE84" i="11"/>
  <c r="BE83" i="11"/>
  <c r="BE82" i="11"/>
  <c r="BE81" i="11"/>
  <c r="BE80" i="11"/>
  <c r="BE79" i="11"/>
  <c r="BE78" i="11"/>
  <c r="BE77" i="11"/>
  <c r="BE76" i="11"/>
  <c r="BD89" i="11"/>
  <c r="BD88" i="11"/>
  <c r="BD87" i="11"/>
  <c r="BD86" i="11"/>
  <c r="BD85" i="11"/>
  <c r="BD84" i="11"/>
  <c r="BD83" i="11"/>
  <c r="BD82" i="11"/>
  <c r="BD81" i="11"/>
  <c r="BD80" i="11"/>
  <c r="BD79" i="11"/>
  <c r="BD78" i="11"/>
  <c r="BD77" i="11"/>
  <c r="BD76" i="11"/>
  <c r="BC89" i="11"/>
  <c r="BC88" i="11"/>
  <c r="BC87" i="11"/>
  <c r="BC86" i="11"/>
  <c r="BC85" i="11"/>
  <c r="BC84" i="11"/>
  <c r="BC83" i="11"/>
  <c r="BC82" i="11"/>
  <c r="BC81" i="11"/>
  <c r="BC80" i="11"/>
  <c r="BC79" i="11"/>
  <c r="BC78" i="11"/>
  <c r="BC77" i="11"/>
  <c r="BC76" i="11"/>
  <c r="BB89" i="11"/>
  <c r="BB88" i="11"/>
  <c r="BB87" i="11"/>
  <c r="BB86" i="11"/>
  <c r="BB85" i="11"/>
  <c r="BB84" i="11"/>
  <c r="BB83" i="11"/>
  <c r="BB82" i="11"/>
  <c r="BB81" i="11"/>
  <c r="BB80" i="11"/>
  <c r="BB79" i="11"/>
  <c r="BB78" i="11"/>
  <c r="BB77" i="11"/>
  <c r="BB76" i="11"/>
  <c r="BA89" i="11"/>
  <c r="BA88" i="11"/>
  <c r="BA87" i="11"/>
  <c r="BA86" i="11"/>
  <c r="BA85" i="11"/>
  <c r="BA84" i="11"/>
  <c r="BA83" i="11"/>
  <c r="BA82" i="11"/>
  <c r="BA81" i="11"/>
  <c r="BA80" i="11"/>
  <c r="BA79" i="11"/>
  <c r="BA78" i="11"/>
  <c r="BA77" i="11"/>
  <c r="BA76" i="11"/>
  <c r="AZ89" i="11"/>
  <c r="AZ88" i="11"/>
  <c r="AZ87" i="11"/>
  <c r="AZ86" i="11"/>
  <c r="AZ85" i="11"/>
  <c r="AZ84" i="11"/>
  <c r="AZ83" i="11"/>
  <c r="AZ82" i="11"/>
  <c r="AZ81" i="11"/>
  <c r="AZ80" i="11"/>
  <c r="AZ79" i="11"/>
  <c r="AZ78" i="11"/>
  <c r="AZ77" i="11"/>
  <c r="AZ76" i="11"/>
  <c r="AY89" i="11"/>
  <c r="AY88" i="11"/>
  <c r="AY87" i="11"/>
  <c r="AY86" i="11"/>
  <c r="AY85" i="11"/>
  <c r="AY84" i="11"/>
  <c r="AY83" i="11"/>
  <c r="AY82" i="11"/>
  <c r="AY81" i="11"/>
  <c r="AY80" i="11"/>
  <c r="AY79" i="11"/>
  <c r="AY78" i="11"/>
  <c r="AY77" i="11"/>
  <c r="AY76" i="11"/>
  <c r="AX89" i="11"/>
  <c r="AX88" i="11"/>
  <c r="AX87" i="11"/>
  <c r="AX86" i="11"/>
  <c r="AX85" i="11"/>
  <c r="AX84" i="11"/>
  <c r="AX83" i="11"/>
  <c r="AX82" i="11"/>
  <c r="AX81" i="11"/>
  <c r="AX80" i="11"/>
  <c r="AX79" i="11"/>
  <c r="AX78" i="11"/>
  <c r="AX77" i="11"/>
  <c r="AX76" i="11"/>
  <c r="AW89" i="11"/>
  <c r="AW88" i="11"/>
  <c r="AW87" i="11"/>
  <c r="AW86" i="11"/>
  <c r="AW85" i="11"/>
  <c r="AW84" i="11"/>
  <c r="AW83" i="11"/>
  <c r="AW82" i="11"/>
  <c r="AW81" i="11"/>
  <c r="AW80" i="11"/>
  <c r="AW79" i="11"/>
  <c r="AW78" i="11"/>
  <c r="AW77" i="11"/>
  <c r="AW76" i="11"/>
  <c r="AV89" i="11"/>
  <c r="AV88" i="11"/>
  <c r="AV87" i="11"/>
  <c r="AV86" i="11"/>
  <c r="AV85" i="11"/>
  <c r="AV84" i="11"/>
  <c r="AV83" i="11"/>
  <c r="AV82" i="11"/>
  <c r="AV81" i="11"/>
  <c r="AV80" i="11"/>
  <c r="AV79" i="11"/>
  <c r="AV78" i="11"/>
  <c r="AV77" i="11"/>
  <c r="AV76" i="11"/>
  <c r="AU89" i="11"/>
  <c r="AU88" i="11"/>
  <c r="AU87" i="11"/>
  <c r="AU86" i="11"/>
  <c r="AU85" i="11"/>
  <c r="AU84" i="11"/>
  <c r="AU83" i="11"/>
  <c r="AU82" i="11"/>
  <c r="AU81" i="11"/>
  <c r="AU80" i="11"/>
  <c r="AU79" i="11"/>
  <c r="AU78" i="11"/>
  <c r="AU77" i="11"/>
  <c r="AU76" i="11"/>
  <c r="AT89" i="11"/>
  <c r="AT88" i="11"/>
  <c r="AT87" i="11"/>
  <c r="AT86" i="11"/>
  <c r="AT85" i="11"/>
  <c r="AT84" i="11"/>
  <c r="AT83" i="11"/>
  <c r="AT82" i="11"/>
  <c r="AT81" i="11"/>
  <c r="AT80" i="11"/>
  <c r="AT79" i="11"/>
  <c r="AT78" i="11"/>
  <c r="AT77" i="11"/>
  <c r="AT76" i="11"/>
  <c r="AS89" i="11"/>
  <c r="AS88" i="11"/>
  <c r="AS87" i="11"/>
  <c r="AS86" i="11"/>
  <c r="AS85" i="11"/>
  <c r="AS84" i="11"/>
  <c r="AS83" i="11"/>
  <c r="AS82" i="11"/>
  <c r="AS81" i="11"/>
  <c r="AS80" i="11"/>
  <c r="AS79" i="11"/>
  <c r="AS78" i="11"/>
  <c r="AS77" i="11"/>
  <c r="AS76" i="11"/>
  <c r="AR89" i="11"/>
  <c r="AR88" i="11"/>
  <c r="AR87" i="11"/>
  <c r="AR86" i="11"/>
  <c r="AR85" i="11"/>
  <c r="AR84" i="11"/>
  <c r="AR83" i="11"/>
  <c r="AR82" i="11"/>
  <c r="AR81" i="11"/>
  <c r="AR80" i="11"/>
  <c r="AR79" i="11"/>
  <c r="AR78" i="11"/>
  <c r="AR77" i="11"/>
  <c r="AR76" i="11"/>
  <c r="AQ89" i="11"/>
  <c r="AQ88" i="11"/>
  <c r="AQ87" i="11"/>
  <c r="AQ86" i="11"/>
  <c r="AQ85" i="11"/>
  <c r="AQ84" i="11"/>
  <c r="AQ83" i="11"/>
  <c r="AQ82" i="11"/>
  <c r="AQ81" i="11"/>
  <c r="AQ80" i="11"/>
  <c r="AQ79" i="11"/>
  <c r="AQ78" i="11"/>
  <c r="AQ77" i="11"/>
  <c r="AQ76" i="11"/>
  <c r="AP89" i="11"/>
  <c r="AP88" i="11"/>
  <c r="AP87" i="11"/>
  <c r="AP86" i="11"/>
  <c r="AP85" i="11"/>
  <c r="AP84" i="11"/>
  <c r="AP83" i="11"/>
  <c r="AP82" i="11"/>
  <c r="AP81" i="11"/>
  <c r="AP80" i="11"/>
  <c r="AP79" i="11"/>
  <c r="AP78" i="11"/>
  <c r="AP77" i="11"/>
  <c r="AP76" i="11"/>
  <c r="AO89" i="11"/>
  <c r="AO88" i="11"/>
  <c r="AO87" i="11"/>
  <c r="AO86" i="11"/>
  <c r="AO85" i="11"/>
  <c r="AO84" i="11"/>
  <c r="AO83" i="11"/>
  <c r="AO82" i="11"/>
  <c r="AO81" i="11"/>
  <c r="AO80" i="11"/>
  <c r="AO79" i="11"/>
  <c r="AO78" i="11"/>
  <c r="AO77" i="11"/>
  <c r="AO76" i="11"/>
  <c r="AN89" i="11"/>
  <c r="AN88" i="11"/>
  <c r="AN87" i="11"/>
  <c r="AN86" i="11"/>
  <c r="AN85" i="11"/>
  <c r="AN84" i="11"/>
  <c r="AN83" i="11"/>
  <c r="AN82" i="11"/>
  <c r="AN81" i="11"/>
  <c r="AN80" i="11"/>
  <c r="AN79" i="11"/>
  <c r="AN78" i="11"/>
  <c r="AN77" i="11"/>
  <c r="AN76" i="11"/>
  <c r="AM89" i="11"/>
  <c r="AM88" i="11"/>
  <c r="AM87" i="11"/>
  <c r="AM86" i="11"/>
  <c r="AM85" i="11"/>
  <c r="AM84" i="11"/>
  <c r="AM83" i="11"/>
  <c r="AM82" i="11"/>
  <c r="AM81" i="11"/>
  <c r="AM80" i="11"/>
  <c r="AM79" i="11"/>
  <c r="AM78" i="11"/>
  <c r="AM77" i="11"/>
  <c r="AM76" i="11"/>
  <c r="AL89" i="11"/>
  <c r="AL88" i="11"/>
  <c r="AL87" i="11"/>
  <c r="AL86" i="11"/>
  <c r="AL85" i="11"/>
  <c r="AL84" i="11"/>
  <c r="AL83" i="11"/>
  <c r="AL82" i="11"/>
  <c r="AL81" i="11"/>
  <c r="AL80" i="11"/>
  <c r="AL79" i="11"/>
  <c r="AL78" i="11"/>
  <c r="AL77" i="11"/>
  <c r="AL76" i="11"/>
  <c r="AK89" i="11"/>
  <c r="AK88" i="11"/>
  <c r="AK87" i="11"/>
  <c r="AK86" i="11"/>
  <c r="AK85" i="11"/>
  <c r="AK84" i="11"/>
  <c r="AK83" i="11"/>
  <c r="AK82" i="11"/>
  <c r="AK81" i="11"/>
  <c r="AK80" i="11"/>
  <c r="AK79" i="11"/>
  <c r="AK78" i="11"/>
  <c r="AK77" i="11"/>
  <c r="AK76" i="11"/>
  <c r="AJ89" i="11"/>
  <c r="AJ88" i="11"/>
  <c r="AJ87" i="11"/>
  <c r="AJ86" i="11"/>
  <c r="AJ85" i="11"/>
  <c r="AJ84" i="11"/>
  <c r="AJ83" i="11"/>
  <c r="AJ82" i="11"/>
  <c r="AJ81" i="11"/>
  <c r="AJ80" i="11"/>
  <c r="AJ79" i="11"/>
  <c r="AJ78" i="11"/>
  <c r="AJ77" i="11"/>
  <c r="AJ76" i="11"/>
  <c r="AI89" i="11"/>
  <c r="AI88" i="11"/>
  <c r="AI87" i="11"/>
  <c r="AI86" i="11"/>
  <c r="AI85" i="11"/>
  <c r="AI84" i="11"/>
  <c r="AI83" i="11"/>
  <c r="AI82" i="11"/>
  <c r="AI81" i="11"/>
  <c r="AI80" i="11"/>
  <c r="AI79" i="11"/>
  <c r="AI78" i="11"/>
  <c r="AI77" i="11"/>
  <c r="AI76" i="11"/>
  <c r="AH89" i="11"/>
  <c r="AH88" i="11"/>
  <c r="AH87" i="11"/>
  <c r="AH86" i="11"/>
  <c r="AH85" i="11"/>
  <c r="AH84" i="11"/>
  <c r="AH83" i="11"/>
  <c r="AH82" i="11"/>
  <c r="AH81" i="11"/>
  <c r="AH80" i="11"/>
  <c r="AH79" i="11"/>
  <c r="AH78" i="11"/>
  <c r="AH77" i="11"/>
  <c r="AH76" i="11"/>
  <c r="AG89" i="11"/>
  <c r="AG88" i="11"/>
  <c r="AG87" i="11"/>
  <c r="AG86" i="11"/>
  <c r="AG85" i="11"/>
  <c r="AG84" i="11"/>
  <c r="AG83" i="11"/>
  <c r="AG82" i="11"/>
  <c r="AG81" i="11"/>
  <c r="AG80" i="11"/>
  <c r="AG79" i="11"/>
  <c r="AG78" i="11"/>
  <c r="AG77" i="11"/>
  <c r="AG76" i="11"/>
  <c r="BL73" i="11"/>
  <c r="BL72" i="11"/>
  <c r="BL71" i="11"/>
  <c r="BL70" i="11"/>
  <c r="BL69" i="11"/>
  <c r="BL68" i="11"/>
  <c r="BL67" i="11"/>
  <c r="BL66" i="11"/>
  <c r="BL65" i="11"/>
  <c r="BL64" i="11"/>
  <c r="BL63" i="11"/>
  <c r="BL62" i="11"/>
  <c r="BL61" i="11"/>
  <c r="BL60" i="11"/>
  <c r="BK73" i="11"/>
  <c r="BK72" i="11"/>
  <c r="BK71" i="11"/>
  <c r="BK70" i="11"/>
  <c r="BK69" i="11"/>
  <c r="BK68" i="11"/>
  <c r="BK67" i="11"/>
  <c r="BK66" i="11"/>
  <c r="BK65" i="11"/>
  <c r="BK64" i="11"/>
  <c r="BK63" i="11"/>
  <c r="BK62" i="11"/>
  <c r="BK61" i="11"/>
  <c r="BK60" i="11"/>
  <c r="BJ73" i="11"/>
  <c r="BJ72" i="11"/>
  <c r="BJ71" i="11"/>
  <c r="BJ70" i="11"/>
  <c r="BJ69" i="11"/>
  <c r="BJ68" i="11"/>
  <c r="BJ67" i="11"/>
  <c r="BJ66" i="11"/>
  <c r="BJ65" i="11"/>
  <c r="BJ64" i="11"/>
  <c r="BJ63" i="11"/>
  <c r="BJ62" i="11"/>
  <c r="BJ61" i="11"/>
  <c r="BJ60" i="11"/>
  <c r="BI73" i="11"/>
  <c r="BI72" i="11"/>
  <c r="BI71" i="11"/>
  <c r="BI70" i="11"/>
  <c r="BI69" i="11"/>
  <c r="BI68" i="11"/>
  <c r="BI67" i="11"/>
  <c r="BI66" i="11"/>
  <c r="BI65" i="11"/>
  <c r="BI64" i="11"/>
  <c r="BI63" i="11"/>
  <c r="BI62" i="11"/>
  <c r="BI61" i="11"/>
  <c r="BI60" i="11"/>
  <c r="BH73" i="11"/>
  <c r="BH72" i="11"/>
  <c r="BH71" i="11"/>
  <c r="BH70" i="11"/>
  <c r="BH69" i="11"/>
  <c r="BH68" i="11"/>
  <c r="BH67" i="11"/>
  <c r="BH66" i="11"/>
  <c r="BH65" i="11"/>
  <c r="BH64" i="11"/>
  <c r="BH63" i="11"/>
  <c r="BH62" i="11"/>
  <c r="BH61" i="11"/>
  <c r="BH60" i="11"/>
  <c r="BG73" i="11"/>
  <c r="BG72" i="11"/>
  <c r="BG71" i="11"/>
  <c r="BG70" i="11"/>
  <c r="BG69" i="11"/>
  <c r="BG68" i="11"/>
  <c r="BG67" i="11"/>
  <c r="BG66" i="11"/>
  <c r="BG65" i="11"/>
  <c r="BG64" i="11"/>
  <c r="BG63" i="11"/>
  <c r="BG62" i="11"/>
  <c r="BG61" i="11"/>
  <c r="BG60" i="11"/>
  <c r="BF73" i="11"/>
  <c r="BF72" i="11"/>
  <c r="BF71" i="11"/>
  <c r="BF70" i="11"/>
  <c r="BF69" i="11"/>
  <c r="BF68" i="11"/>
  <c r="BF67" i="11"/>
  <c r="BF66" i="11"/>
  <c r="BF65" i="11"/>
  <c r="BF64" i="11"/>
  <c r="BF63" i="11"/>
  <c r="BF62" i="11"/>
  <c r="BF61" i="11"/>
  <c r="BF60" i="11"/>
  <c r="BE73" i="11"/>
  <c r="BE72" i="11"/>
  <c r="BE71" i="11"/>
  <c r="BE70" i="11"/>
  <c r="BE69" i="11"/>
  <c r="BE68" i="11"/>
  <c r="BE67" i="11"/>
  <c r="BE66" i="11"/>
  <c r="BE65" i="11"/>
  <c r="BE64" i="11"/>
  <c r="BE63" i="11"/>
  <c r="BE62" i="11"/>
  <c r="BE61" i="11"/>
  <c r="BE60" i="11"/>
  <c r="BD73" i="11"/>
  <c r="BD72" i="11"/>
  <c r="BD71" i="11"/>
  <c r="BD70" i="11"/>
  <c r="BD69" i="11"/>
  <c r="BD68" i="11"/>
  <c r="BD67" i="11"/>
  <c r="BD66" i="11"/>
  <c r="BD65" i="11"/>
  <c r="BD64" i="11"/>
  <c r="BD63" i="11"/>
  <c r="BD62" i="11"/>
  <c r="BD61" i="11"/>
  <c r="BD60" i="11"/>
  <c r="BC73" i="11"/>
  <c r="BC72" i="11"/>
  <c r="BC71" i="11"/>
  <c r="BC70" i="11"/>
  <c r="BC69" i="11"/>
  <c r="BC68" i="11"/>
  <c r="BC67" i="11"/>
  <c r="BC66" i="11"/>
  <c r="BC65" i="11"/>
  <c r="BC64" i="11"/>
  <c r="BC63" i="11"/>
  <c r="BC62" i="11"/>
  <c r="BC61" i="11"/>
  <c r="BC60" i="11"/>
  <c r="BB73" i="11"/>
  <c r="BB72" i="11"/>
  <c r="BB71" i="11"/>
  <c r="BB70" i="11"/>
  <c r="BB69" i="11"/>
  <c r="BB68" i="11"/>
  <c r="BB67" i="11"/>
  <c r="BB66" i="11"/>
  <c r="BB65" i="11"/>
  <c r="BB64" i="11"/>
  <c r="BB63" i="11"/>
  <c r="BB62" i="11"/>
  <c r="BB61" i="11"/>
  <c r="BB60" i="11"/>
  <c r="BA73" i="11"/>
  <c r="BA72" i="11"/>
  <c r="BA71" i="11"/>
  <c r="BA70" i="11"/>
  <c r="BA69" i="11"/>
  <c r="BA68" i="11"/>
  <c r="BA67" i="11"/>
  <c r="BA66" i="11"/>
  <c r="BA65" i="11"/>
  <c r="BA64" i="11"/>
  <c r="BA63" i="11"/>
  <c r="BA62" i="11"/>
  <c r="BA61" i="11"/>
  <c r="BA60" i="11"/>
  <c r="BM73" i="11"/>
  <c r="BM72" i="11"/>
  <c r="BM71" i="11"/>
  <c r="BM70" i="11"/>
  <c r="BM69" i="11"/>
  <c r="BM68" i="11"/>
  <c r="BM67" i="11"/>
  <c r="BM66" i="11"/>
  <c r="BM65" i="11"/>
  <c r="BM64" i="11"/>
  <c r="BM63" i="11"/>
  <c r="BM62" i="11"/>
  <c r="BM61" i="11"/>
  <c r="BM60" i="11"/>
  <c r="BN73" i="11"/>
  <c r="BN72" i="11"/>
  <c r="BN71" i="11"/>
  <c r="BN70" i="11"/>
  <c r="BN69" i="11"/>
  <c r="BN68" i="11"/>
  <c r="BN67" i="11"/>
  <c r="BN66" i="11"/>
  <c r="BN65" i="11"/>
  <c r="BN64" i="11"/>
  <c r="BN63" i="11"/>
  <c r="BN62" i="11"/>
  <c r="BN61" i="11"/>
  <c r="BN60" i="11"/>
  <c r="BO73" i="11"/>
  <c r="BO72" i="11"/>
  <c r="BO71" i="11"/>
  <c r="BO70" i="11"/>
  <c r="BO69" i="11"/>
  <c r="BO68" i="11"/>
  <c r="BO67" i="11"/>
  <c r="BO66" i="11"/>
  <c r="BO65" i="11"/>
  <c r="BO64" i="11"/>
  <c r="BO63" i="11"/>
  <c r="BO62" i="11"/>
  <c r="BO61" i="11"/>
  <c r="BO60" i="11"/>
  <c r="AZ73" i="11"/>
  <c r="AZ72" i="11"/>
  <c r="AZ71" i="11"/>
  <c r="AZ70" i="11"/>
  <c r="AZ69" i="11"/>
  <c r="AZ68" i="11"/>
  <c r="AZ67" i="11"/>
  <c r="AZ66" i="11"/>
  <c r="AZ65" i="11"/>
  <c r="AZ64" i="11"/>
  <c r="AZ63" i="11"/>
  <c r="AZ62" i="11"/>
  <c r="AZ61" i="11"/>
  <c r="AZ60" i="11"/>
  <c r="AY73" i="11"/>
  <c r="AY72" i="11"/>
  <c r="AY71" i="11"/>
  <c r="AY70" i="11"/>
  <c r="AY69" i="11"/>
  <c r="AY68" i="11"/>
  <c r="AY67" i="11"/>
  <c r="AY66" i="11"/>
  <c r="AY65" i="11"/>
  <c r="AY64" i="11"/>
  <c r="AY63" i="11"/>
  <c r="AY62" i="11"/>
  <c r="AY61" i="11"/>
  <c r="AY60" i="11"/>
  <c r="AX73" i="11"/>
  <c r="AX72" i="11"/>
  <c r="AX71" i="11"/>
  <c r="AX70" i="11"/>
  <c r="AX69" i="11"/>
  <c r="AX68" i="11"/>
  <c r="AX67" i="11"/>
  <c r="AX66" i="11"/>
  <c r="AX65" i="11"/>
  <c r="AX64" i="11"/>
  <c r="AX63" i="11"/>
  <c r="AX62" i="11"/>
  <c r="AX61" i="11"/>
  <c r="AX60" i="11"/>
  <c r="AW73" i="11"/>
  <c r="AW72" i="11"/>
  <c r="AW71" i="11"/>
  <c r="AW70" i="11"/>
  <c r="AW69" i="11"/>
  <c r="AW68" i="11"/>
  <c r="AW67" i="11"/>
  <c r="AW66" i="11"/>
  <c r="AW65" i="11"/>
  <c r="AW64" i="11"/>
  <c r="AW63" i="11"/>
  <c r="AW62" i="11"/>
  <c r="AW61" i="11"/>
  <c r="AW60" i="11"/>
  <c r="AV73" i="11"/>
  <c r="AV72" i="11"/>
  <c r="AV71" i="11"/>
  <c r="AV70" i="11"/>
  <c r="AV69" i="11"/>
  <c r="AV68" i="11"/>
  <c r="AV67" i="11"/>
  <c r="AV66" i="11"/>
  <c r="AV65" i="11"/>
  <c r="AV64" i="11"/>
  <c r="AV63" i="11"/>
  <c r="AV62" i="11"/>
  <c r="AV61" i="11"/>
  <c r="AV60" i="11"/>
  <c r="AU73" i="11"/>
  <c r="AU72" i="11"/>
  <c r="AU71" i="11"/>
  <c r="AU70" i="11"/>
  <c r="AU69" i="11"/>
  <c r="AU68" i="11"/>
  <c r="AU67" i="11"/>
  <c r="AU66" i="11"/>
  <c r="AU65" i="11"/>
  <c r="AU64" i="11"/>
  <c r="AU63" i="11"/>
  <c r="AU62" i="11"/>
  <c r="AU61" i="11"/>
  <c r="AU60" i="11"/>
  <c r="AT73" i="11"/>
  <c r="AT72" i="11"/>
  <c r="AT71" i="11"/>
  <c r="AT70" i="11"/>
  <c r="AT69" i="11"/>
  <c r="AT68" i="11"/>
  <c r="AT67" i="11"/>
  <c r="AT66" i="11"/>
  <c r="AT65" i="11"/>
  <c r="AT64" i="11"/>
  <c r="AT63" i="11"/>
  <c r="AT62" i="11"/>
  <c r="AT61" i="11"/>
  <c r="AT60" i="11"/>
  <c r="AS73" i="11"/>
  <c r="AS72" i="11"/>
  <c r="AS71" i="11"/>
  <c r="AS70" i="11"/>
  <c r="AS69" i="11"/>
  <c r="AS68" i="11"/>
  <c r="AS67" i="11"/>
  <c r="AS66" i="11"/>
  <c r="AS65" i="11"/>
  <c r="AS64" i="11"/>
  <c r="AS63" i="11"/>
  <c r="AS62" i="11"/>
  <c r="AS61" i="11"/>
  <c r="AS60" i="11"/>
  <c r="AR73" i="11"/>
  <c r="AR72" i="11"/>
  <c r="AR71" i="11"/>
  <c r="AR70" i="11"/>
  <c r="AR69" i="11"/>
  <c r="AR68" i="11"/>
  <c r="AR67" i="11"/>
  <c r="AR66" i="11"/>
  <c r="AR65" i="11"/>
  <c r="AR64" i="11"/>
  <c r="AR63" i="11"/>
  <c r="AR62" i="11"/>
  <c r="AR61" i="11"/>
  <c r="AR60" i="11"/>
  <c r="AQ73" i="11"/>
  <c r="AQ72" i="11"/>
  <c r="AQ71" i="11"/>
  <c r="AQ70" i="11"/>
  <c r="AQ69" i="11"/>
  <c r="AQ68" i="11"/>
  <c r="AQ67" i="11"/>
  <c r="AQ66" i="11"/>
  <c r="AQ65" i="11"/>
  <c r="AQ64" i="11"/>
  <c r="AQ63" i="11"/>
  <c r="AQ62" i="11"/>
  <c r="AQ61" i="11"/>
  <c r="AQ60" i="11"/>
  <c r="AP73" i="11"/>
  <c r="AP72" i="11"/>
  <c r="AP71" i="11"/>
  <c r="AP70" i="11"/>
  <c r="AP69" i="11"/>
  <c r="AP68" i="11"/>
  <c r="AP67" i="11"/>
  <c r="AP66" i="11"/>
  <c r="AP65" i="11"/>
  <c r="AP64" i="11"/>
  <c r="AP63" i="11"/>
  <c r="AP62" i="11"/>
  <c r="AP61" i="11"/>
  <c r="AP60" i="11"/>
  <c r="AO73" i="11"/>
  <c r="AO72" i="11"/>
  <c r="AO71" i="11"/>
  <c r="AO70" i="11"/>
  <c r="AO69" i="11"/>
  <c r="AO68" i="11"/>
  <c r="AO67" i="11"/>
  <c r="AO66" i="11"/>
  <c r="AO65" i="11"/>
  <c r="AO64" i="11"/>
  <c r="AO63" i="11"/>
  <c r="AO62" i="11"/>
  <c r="AO61" i="11"/>
  <c r="AO60" i="11"/>
  <c r="AN73" i="11"/>
  <c r="AN72" i="11"/>
  <c r="AN71" i="11"/>
  <c r="AN70" i="11"/>
  <c r="AN69" i="11"/>
  <c r="AN68" i="11"/>
  <c r="AN67" i="11"/>
  <c r="AN66" i="11"/>
  <c r="AN65" i="11"/>
  <c r="AN64" i="11"/>
  <c r="AN63" i="11"/>
  <c r="AN62" i="11"/>
  <c r="AN61" i="11"/>
  <c r="AN60" i="11"/>
  <c r="AM73" i="11"/>
  <c r="AM72" i="11"/>
  <c r="AM71" i="11"/>
  <c r="AM70" i="11"/>
  <c r="AM69" i="11"/>
  <c r="AM68" i="11"/>
  <c r="AM67" i="11"/>
  <c r="AM66" i="11"/>
  <c r="AM65" i="11"/>
  <c r="AM64" i="11"/>
  <c r="AM63" i="11"/>
  <c r="AM62" i="11"/>
  <c r="AM61" i="11"/>
  <c r="AM60" i="11"/>
  <c r="AL73" i="11"/>
  <c r="AL72" i="11"/>
  <c r="AL71" i="11"/>
  <c r="AL70" i="11"/>
  <c r="AL69" i="11"/>
  <c r="AL68" i="11"/>
  <c r="AL67" i="11"/>
  <c r="AL66" i="11"/>
  <c r="AL65" i="11"/>
  <c r="AL64" i="11"/>
  <c r="AL63" i="11"/>
  <c r="AL62" i="11"/>
  <c r="AL61" i="11"/>
  <c r="AL60" i="11"/>
  <c r="AK73" i="11"/>
  <c r="AK72" i="11"/>
  <c r="AK71" i="11"/>
  <c r="AK70" i="11"/>
  <c r="AK69" i="11"/>
  <c r="AK68" i="11"/>
  <c r="AK67" i="11"/>
  <c r="AK66" i="11"/>
  <c r="AK65" i="11"/>
  <c r="AK64" i="11"/>
  <c r="AK63" i="11"/>
  <c r="AK62" i="11"/>
  <c r="AK61" i="11"/>
  <c r="AK60" i="11"/>
  <c r="AJ73" i="11"/>
  <c r="AJ72" i="11"/>
  <c r="AJ71" i="11"/>
  <c r="AJ70" i="11"/>
  <c r="AJ69" i="11"/>
  <c r="AJ68" i="11"/>
  <c r="AJ67" i="11"/>
  <c r="AJ66" i="11"/>
  <c r="AJ65" i="11"/>
  <c r="AJ64" i="11"/>
  <c r="AJ63" i="11"/>
  <c r="AJ62" i="11"/>
  <c r="AJ61" i="11"/>
  <c r="AJ60" i="11"/>
  <c r="AI73" i="11"/>
  <c r="AI72" i="11"/>
  <c r="AI71" i="11"/>
  <c r="AI70" i="11"/>
  <c r="AI69" i="11"/>
  <c r="AI68" i="11"/>
  <c r="AI67" i="11"/>
  <c r="AI66" i="11"/>
  <c r="AI65" i="11"/>
  <c r="AI64" i="11"/>
  <c r="AI63" i="11"/>
  <c r="AI62" i="11"/>
  <c r="AI61" i="11"/>
  <c r="AI60" i="11"/>
  <c r="AH73" i="11"/>
  <c r="AH72" i="11"/>
  <c r="AH71" i="11"/>
  <c r="AH70" i="11"/>
  <c r="AH69" i="11"/>
  <c r="AH68" i="11"/>
  <c r="AH67" i="11"/>
  <c r="AH66" i="11"/>
  <c r="AH65" i="11"/>
  <c r="AH64" i="11"/>
  <c r="AH63" i="11"/>
  <c r="AH62" i="11"/>
  <c r="AH61" i="11"/>
  <c r="AH60" i="11"/>
  <c r="AG73" i="11"/>
  <c r="AG72" i="11"/>
  <c r="AG71" i="11"/>
  <c r="AG70" i="11"/>
  <c r="AG69" i="11"/>
  <c r="AG68" i="11"/>
  <c r="AG67" i="11"/>
  <c r="AG66" i="11"/>
  <c r="AG65" i="11"/>
  <c r="AG64" i="11"/>
  <c r="AG63" i="11"/>
  <c r="AG62" i="11"/>
  <c r="Q14" i="11" s="1"/>
  <c r="CY14" i="11" s="1"/>
  <c r="AG61" i="11"/>
  <c r="Q13" i="11" s="1"/>
  <c r="AG60" i="11"/>
  <c r="AG41" i="11"/>
  <c r="AG40" i="11"/>
  <c r="AG39" i="11"/>
  <c r="AG38" i="11"/>
  <c r="AG37" i="11"/>
  <c r="AG36" i="11"/>
  <c r="AG35" i="11"/>
  <c r="AG34" i="11"/>
  <c r="AG33" i="11"/>
  <c r="AG32" i="11"/>
  <c r="AG31" i="11"/>
  <c r="AG30" i="11"/>
  <c r="AG29" i="11"/>
  <c r="AH28" i="11"/>
  <c r="AG28" i="11"/>
  <c r="Q40" i="11"/>
  <c r="CY40" i="11" s="1"/>
  <c r="Q39" i="11"/>
  <c r="BS39" i="11" s="1"/>
  <c r="S39" i="11" s="1"/>
  <c r="Q38" i="11"/>
  <c r="CY38" i="11" s="1"/>
  <c r="DA38" i="11" s="1"/>
  <c r="Q37" i="11"/>
  <c r="BS37" i="11" s="1"/>
  <c r="S37" i="11" s="1"/>
  <c r="Q36" i="11"/>
  <c r="BS36" i="11" s="1"/>
  <c r="S36" i="11" s="1"/>
  <c r="Q35" i="11"/>
  <c r="CY35" i="11" s="1"/>
  <c r="DA35" i="11" s="1"/>
  <c r="Q34" i="11"/>
  <c r="BS34" i="11" s="1"/>
  <c r="S34" i="11" s="1"/>
  <c r="Q33" i="11"/>
  <c r="BS33" i="11" s="1"/>
  <c r="S33" i="11" s="1"/>
  <c r="Q32" i="11"/>
  <c r="CY32" i="11" s="1"/>
  <c r="Q31" i="11"/>
  <c r="CY31" i="11" s="1"/>
  <c r="Q30" i="11"/>
  <c r="Q28" i="11"/>
  <c r="CY28" i="11" s="1"/>
  <c r="Q27" i="11"/>
  <c r="CY27" i="11" s="1"/>
  <c r="Q29" i="11"/>
  <c r="BO44" i="11"/>
  <c r="BO57" i="11"/>
  <c r="BO56" i="11"/>
  <c r="BO55" i="11"/>
  <c r="BO54" i="11"/>
  <c r="BO53" i="11"/>
  <c r="BO52" i="11"/>
  <c r="BO51" i="11"/>
  <c r="BO50" i="11"/>
  <c r="BO49" i="11"/>
  <c r="BO48" i="11"/>
  <c r="BO47" i="11"/>
  <c r="BO46" i="11"/>
  <c r="BO45" i="11"/>
  <c r="BN57" i="11"/>
  <c r="BN56" i="11"/>
  <c r="BN55" i="11"/>
  <c r="BN54" i="11"/>
  <c r="BN53" i="11"/>
  <c r="BN52" i="11"/>
  <c r="BN51" i="11"/>
  <c r="BN50" i="11"/>
  <c r="BN49" i="11"/>
  <c r="BN48" i="11"/>
  <c r="BN47" i="11"/>
  <c r="BN46" i="11"/>
  <c r="BN45" i="11"/>
  <c r="BN44" i="11"/>
  <c r="BM57" i="11"/>
  <c r="BM56" i="11"/>
  <c r="BM55" i="11"/>
  <c r="BM54" i="11"/>
  <c r="BM53" i="11"/>
  <c r="BM52" i="11"/>
  <c r="BM51" i="11"/>
  <c r="BM50" i="11"/>
  <c r="BM49" i="11"/>
  <c r="BM48" i="11"/>
  <c r="BM47" i="11"/>
  <c r="BM46" i="11"/>
  <c r="BM45" i="11"/>
  <c r="BM44" i="11"/>
  <c r="BL57" i="11"/>
  <c r="BL56" i="11"/>
  <c r="BL55" i="11"/>
  <c r="BL54" i="11"/>
  <c r="BL53" i="11"/>
  <c r="BL52" i="11"/>
  <c r="BL51" i="11"/>
  <c r="BL50" i="11"/>
  <c r="BL49" i="11"/>
  <c r="BL48" i="11"/>
  <c r="BL47" i="11"/>
  <c r="BL46" i="11"/>
  <c r="BL45" i="11"/>
  <c r="BL44" i="11"/>
  <c r="BK57" i="11"/>
  <c r="BK56" i="11"/>
  <c r="BK53" i="11"/>
  <c r="BK55" i="11"/>
  <c r="BK54" i="11"/>
  <c r="BK52" i="11"/>
  <c r="BK51" i="11"/>
  <c r="BK50" i="11"/>
  <c r="BK49" i="11"/>
  <c r="BK48" i="11"/>
  <c r="BK47" i="11"/>
  <c r="BK46" i="11"/>
  <c r="BK45" i="11"/>
  <c r="BK44" i="11"/>
  <c r="BJ57" i="11"/>
  <c r="BJ56" i="11"/>
  <c r="BJ55" i="11"/>
  <c r="BJ54" i="11"/>
  <c r="BJ53" i="11"/>
  <c r="BJ52" i="11"/>
  <c r="BJ51" i="11"/>
  <c r="BJ50" i="11"/>
  <c r="BJ49" i="11"/>
  <c r="BJ48" i="11"/>
  <c r="BJ47" i="11"/>
  <c r="BJ46" i="11"/>
  <c r="BJ45" i="11"/>
  <c r="BJ44" i="11"/>
  <c r="BI57" i="11"/>
  <c r="BI56" i="11"/>
  <c r="BI55" i="11"/>
  <c r="BI54" i="11"/>
  <c r="BI53" i="11"/>
  <c r="BI52" i="11"/>
  <c r="BI51" i="11"/>
  <c r="BI50" i="11"/>
  <c r="BI49" i="11"/>
  <c r="BI48" i="11"/>
  <c r="BI47" i="11"/>
  <c r="BI46" i="11"/>
  <c r="BI45" i="11"/>
  <c r="BI44" i="11"/>
  <c r="BH57" i="11"/>
  <c r="BH56" i="11"/>
  <c r="BH55" i="11"/>
  <c r="BH54" i="11"/>
  <c r="BH53" i="11"/>
  <c r="BH52" i="11"/>
  <c r="BH51" i="11"/>
  <c r="BH50" i="11"/>
  <c r="BH49" i="11"/>
  <c r="BH48" i="11"/>
  <c r="BH47" i="11"/>
  <c r="BH46" i="11"/>
  <c r="BH45" i="11"/>
  <c r="BH44" i="11"/>
  <c r="BG57" i="11"/>
  <c r="BG56" i="11"/>
  <c r="BG55" i="11"/>
  <c r="BG54" i="11"/>
  <c r="BG53" i="11"/>
  <c r="BG52" i="11"/>
  <c r="BG51" i="11"/>
  <c r="BG50" i="11"/>
  <c r="BG49" i="11"/>
  <c r="BG48" i="11"/>
  <c r="BG47" i="11"/>
  <c r="BG46" i="11"/>
  <c r="BG45" i="11"/>
  <c r="BG44" i="11"/>
  <c r="BF57" i="11"/>
  <c r="BF56" i="11"/>
  <c r="BF55" i="11"/>
  <c r="BF54" i="11"/>
  <c r="BF53" i="11"/>
  <c r="BF52" i="11"/>
  <c r="BF51" i="11"/>
  <c r="BF50" i="11"/>
  <c r="BF49" i="11"/>
  <c r="BF48" i="11"/>
  <c r="BF47" i="11"/>
  <c r="BF46" i="11"/>
  <c r="BF45" i="11"/>
  <c r="BF44" i="11"/>
  <c r="BE57" i="11"/>
  <c r="BE56" i="11"/>
  <c r="BE55" i="11"/>
  <c r="BE54" i="11"/>
  <c r="BE53" i="11"/>
  <c r="BE52" i="11"/>
  <c r="BE51" i="11"/>
  <c r="BE50" i="11"/>
  <c r="BE49" i="11"/>
  <c r="BE48" i="11"/>
  <c r="BE47" i="11"/>
  <c r="BE46" i="11"/>
  <c r="BE45" i="11"/>
  <c r="BE44" i="11"/>
  <c r="BD57" i="11"/>
  <c r="BD56" i="11"/>
  <c r="BD55" i="11"/>
  <c r="BD54" i="11"/>
  <c r="BD53" i="11"/>
  <c r="BD52" i="11"/>
  <c r="BD51" i="11"/>
  <c r="BD50" i="11"/>
  <c r="BD49" i="11"/>
  <c r="BD48" i="11"/>
  <c r="BD47" i="11"/>
  <c r="BD46" i="11"/>
  <c r="BD45" i="11"/>
  <c r="BD44" i="11"/>
  <c r="BC57" i="11"/>
  <c r="BC56" i="11"/>
  <c r="BC55" i="11"/>
  <c r="BC54" i="11"/>
  <c r="BC53" i="11"/>
  <c r="BC52" i="11"/>
  <c r="BC51" i="11"/>
  <c r="BC50" i="11"/>
  <c r="BC49" i="11"/>
  <c r="BC48" i="11"/>
  <c r="BC47" i="11"/>
  <c r="BC46" i="11"/>
  <c r="BC45" i="11"/>
  <c r="BC44" i="11"/>
  <c r="BB57" i="11"/>
  <c r="BB56" i="11"/>
  <c r="BB55" i="11"/>
  <c r="BB54" i="11"/>
  <c r="BB53" i="11"/>
  <c r="BB52" i="11"/>
  <c r="BB51" i="11"/>
  <c r="BB50" i="11"/>
  <c r="BB49" i="11"/>
  <c r="BB48" i="11"/>
  <c r="BB47" i="11"/>
  <c r="BB46" i="11"/>
  <c r="BB45" i="11"/>
  <c r="BB44" i="11"/>
  <c r="BA57" i="11"/>
  <c r="BA56" i="11"/>
  <c r="BA55" i="11"/>
  <c r="BA54" i="11"/>
  <c r="BA53" i="11"/>
  <c r="BA52" i="11"/>
  <c r="BA51" i="11"/>
  <c r="BA50" i="11"/>
  <c r="BA49" i="11"/>
  <c r="BA48" i="11"/>
  <c r="BA47" i="11"/>
  <c r="BA46" i="11"/>
  <c r="BA45" i="11"/>
  <c r="BA44" i="11"/>
  <c r="AZ57" i="11"/>
  <c r="AZ56" i="11"/>
  <c r="AZ55" i="11"/>
  <c r="AZ54" i="11"/>
  <c r="AZ53" i="11"/>
  <c r="AZ52" i="11"/>
  <c r="AZ51" i="11"/>
  <c r="AZ50" i="11"/>
  <c r="AZ49" i="11"/>
  <c r="AZ48" i="11"/>
  <c r="AZ47" i="11"/>
  <c r="AZ46" i="11"/>
  <c r="AZ45" i="11"/>
  <c r="AZ44" i="11"/>
  <c r="AY57" i="11"/>
  <c r="AY56" i="11"/>
  <c r="AY55" i="11"/>
  <c r="AY54" i="11"/>
  <c r="AY53" i="11"/>
  <c r="AY52" i="11"/>
  <c r="AY51" i="11"/>
  <c r="AY50" i="11"/>
  <c r="AY49" i="11"/>
  <c r="AY48" i="11"/>
  <c r="AY47" i="11"/>
  <c r="AY46" i="11"/>
  <c r="AY45" i="11"/>
  <c r="AY44" i="11"/>
  <c r="AX57" i="11"/>
  <c r="AX56" i="11"/>
  <c r="AX55" i="11"/>
  <c r="AX54" i="11"/>
  <c r="AX53" i="11"/>
  <c r="AX52" i="11"/>
  <c r="AX51" i="11"/>
  <c r="AX50" i="11"/>
  <c r="AX49" i="11"/>
  <c r="AX48" i="11"/>
  <c r="AX47" i="11"/>
  <c r="AX46" i="11"/>
  <c r="AX45" i="11"/>
  <c r="AX44" i="11"/>
  <c r="AW57" i="11"/>
  <c r="AW56" i="11"/>
  <c r="AW55" i="11"/>
  <c r="AW54" i="11"/>
  <c r="AW53" i="11"/>
  <c r="AW52" i="11"/>
  <c r="AW51" i="11"/>
  <c r="AW50" i="11"/>
  <c r="AW49" i="11"/>
  <c r="AW48" i="11"/>
  <c r="AW47" i="11"/>
  <c r="AW46" i="11"/>
  <c r="AW45" i="11"/>
  <c r="AW44" i="11"/>
  <c r="AV57" i="11"/>
  <c r="AV56" i="11"/>
  <c r="AV55" i="11"/>
  <c r="AV54" i="11"/>
  <c r="AV53" i="11"/>
  <c r="AV52" i="11"/>
  <c r="AV51" i="11"/>
  <c r="AV50" i="11"/>
  <c r="AV49" i="11"/>
  <c r="AV48" i="11"/>
  <c r="AV47" i="11"/>
  <c r="AV46" i="11"/>
  <c r="AV45" i="11"/>
  <c r="AV44" i="11"/>
  <c r="AU57" i="11"/>
  <c r="AU56" i="11"/>
  <c r="AU55" i="11"/>
  <c r="AU54" i="11"/>
  <c r="AU53" i="11"/>
  <c r="AU52" i="11"/>
  <c r="AU51" i="11"/>
  <c r="AU50" i="11"/>
  <c r="AU49" i="11"/>
  <c r="AU48" i="11"/>
  <c r="AU47" i="11"/>
  <c r="AU46" i="11"/>
  <c r="AU45" i="11"/>
  <c r="AU44" i="11"/>
  <c r="AT57" i="11"/>
  <c r="AT56" i="11"/>
  <c r="AT55" i="11"/>
  <c r="AT54" i="11"/>
  <c r="AT53" i="11"/>
  <c r="AT52" i="11"/>
  <c r="AT51" i="11"/>
  <c r="AT50" i="11"/>
  <c r="AT49" i="11"/>
  <c r="AT48" i="11"/>
  <c r="AT47" i="11"/>
  <c r="AT46" i="11"/>
  <c r="AT45" i="11"/>
  <c r="AT44" i="11"/>
  <c r="AS57" i="11"/>
  <c r="AS56" i="11"/>
  <c r="AS55" i="11"/>
  <c r="AS54" i="11"/>
  <c r="AS53" i="11"/>
  <c r="AS52" i="11"/>
  <c r="AS51" i="11"/>
  <c r="AS50" i="11"/>
  <c r="AS49" i="11"/>
  <c r="AS48" i="11"/>
  <c r="AS47" i="11"/>
  <c r="AS46" i="11"/>
  <c r="AS45" i="11"/>
  <c r="AS44" i="11"/>
  <c r="AR57" i="11"/>
  <c r="AR56" i="11"/>
  <c r="AR55" i="11"/>
  <c r="AR54" i="11"/>
  <c r="AR53" i="11"/>
  <c r="AR52" i="11"/>
  <c r="AR51" i="11"/>
  <c r="AR50" i="11"/>
  <c r="AR49" i="11"/>
  <c r="AR48" i="11"/>
  <c r="AR47" i="11"/>
  <c r="AR46" i="11"/>
  <c r="AR45" i="11"/>
  <c r="AR44" i="11"/>
  <c r="AQ57" i="11"/>
  <c r="AQ56" i="11"/>
  <c r="AQ55" i="11"/>
  <c r="AQ54" i="11"/>
  <c r="AQ53" i="11"/>
  <c r="AQ52" i="11"/>
  <c r="AQ51" i="11"/>
  <c r="AQ49" i="11"/>
  <c r="AQ50" i="11"/>
  <c r="AQ48" i="11"/>
  <c r="AQ47" i="11"/>
  <c r="AQ46" i="11"/>
  <c r="AQ45" i="11"/>
  <c r="AQ44" i="11"/>
  <c r="AP57" i="11"/>
  <c r="AP56" i="11"/>
  <c r="AP55" i="11"/>
  <c r="AP54" i="11"/>
  <c r="AP53" i="11"/>
  <c r="AP52" i="11"/>
  <c r="AP51" i="11"/>
  <c r="AP50" i="11"/>
  <c r="AP49" i="11"/>
  <c r="AP48" i="11"/>
  <c r="AP47" i="11"/>
  <c r="AP46" i="11"/>
  <c r="AP45" i="11"/>
  <c r="AP44" i="11"/>
  <c r="AO57" i="11"/>
  <c r="AO56" i="11"/>
  <c r="AO55" i="11"/>
  <c r="AO54" i="11"/>
  <c r="AO53" i="11"/>
  <c r="AO52" i="11"/>
  <c r="AO51" i="11"/>
  <c r="AO50" i="11"/>
  <c r="AO49" i="11"/>
  <c r="AO48" i="11"/>
  <c r="AO47" i="11"/>
  <c r="AO46" i="11"/>
  <c r="AO45" i="11"/>
  <c r="AO44" i="11"/>
  <c r="AN57" i="11"/>
  <c r="AN56" i="11"/>
  <c r="AN55" i="11"/>
  <c r="AN54" i="11"/>
  <c r="AN53" i="11"/>
  <c r="AN52" i="11"/>
  <c r="AN51" i="11"/>
  <c r="AN50" i="11"/>
  <c r="AN49" i="11"/>
  <c r="AN48" i="11"/>
  <c r="AN47" i="11"/>
  <c r="AN46" i="11"/>
  <c r="AN45" i="11"/>
  <c r="AN44" i="11"/>
  <c r="AM57" i="11"/>
  <c r="AM56" i="11"/>
  <c r="AM55" i="11"/>
  <c r="AM54" i="11"/>
  <c r="AM53" i="11"/>
  <c r="AM52" i="11"/>
  <c r="AM51" i="11"/>
  <c r="AM50" i="11"/>
  <c r="AM49" i="11"/>
  <c r="AM48" i="11"/>
  <c r="AM47" i="11"/>
  <c r="AM46" i="11"/>
  <c r="AM45" i="11"/>
  <c r="AM44" i="11"/>
  <c r="AL57" i="11"/>
  <c r="AL56" i="11"/>
  <c r="AL55" i="11"/>
  <c r="AL54" i="11"/>
  <c r="AL53" i="11"/>
  <c r="AL52" i="11"/>
  <c r="AL51" i="11"/>
  <c r="AL50" i="11"/>
  <c r="AL49" i="11"/>
  <c r="AL48" i="11"/>
  <c r="AL47" i="11"/>
  <c r="AL46" i="11"/>
  <c r="AL45" i="11"/>
  <c r="AL44" i="11"/>
  <c r="AK57" i="11"/>
  <c r="AK56" i="11"/>
  <c r="AK55" i="11"/>
  <c r="AK54" i="11"/>
  <c r="AK53" i="11"/>
  <c r="AK52" i="11"/>
  <c r="AK51" i="11"/>
  <c r="AK50" i="11"/>
  <c r="AK49" i="11"/>
  <c r="AK48" i="11"/>
  <c r="AK47" i="11"/>
  <c r="AK46" i="11"/>
  <c r="AK45" i="11"/>
  <c r="AK44" i="11"/>
  <c r="AJ57" i="11"/>
  <c r="AJ56" i="11"/>
  <c r="AJ55" i="11"/>
  <c r="AJ54" i="11"/>
  <c r="AJ53" i="11"/>
  <c r="AJ52" i="11"/>
  <c r="AJ51" i="11"/>
  <c r="AJ50" i="11"/>
  <c r="AJ49" i="11"/>
  <c r="AJ48" i="11"/>
  <c r="AJ47" i="11"/>
  <c r="AJ46" i="11"/>
  <c r="AJ45" i="11"/>
  <c r="AJ44" i="11"/>
  <c r="AI57" i="11"/>
  <c r="AI56" i="11"/>
  <c r="AI55" i="11"/>
  <c r="AI54" i="11"/>
  <c r="AI53" i="11"/>
  <c r="AI52" i="11"/>
  <c r="AI51" i="11"/>
  <c r="AI50" i="11"/>
  <c r="AI49" i="11"/>
  <c r="AI48" i="11"/>
  <c r="AI47" i="11"/>
  <c r="AI46" i="11"/>
  <c r="AI45" i="11"/>
  <c r="AI44" i="11"/>
  <c r="AH57" i="11"/>
  <c r="AH56" i="11"/>
  <c r="AH55" i="11"/>
  <c r="AH54" i="11"/>
  <c r="AH53" i="11"/>
  <c r="AH52" i="11"/>
  <c r="AH51" i="11"/>
  <c r="AH50" i="11"/>
  <c r="AH49" i="11"/>
  <c r="AH48" i="11"/>
  <c r="AH47" i="11"/>
  <c r="AH46" i="11"/>
  <c r="AH45" i="11"/>
  <c r="AH44" i="11"/>
  <c r="AG57" i="11"/>
  <c r="AG56" i="11"/>
  <c r="AG55" i="11"/>
  <c r="AG54" i="11"/>
  <c r="AG53" i="11"/>
  <c r="AG52" i="11"/>
  <c r="AG51" i="11"/>
  <c r="AG50" i="11"/>
  <c r="AG49" i="11"/>
  <c r="AG48" i="11"/>
  <c r="AG47" i="11"/>
  <c r="AG46" i="11"/>
  <c r="AG45" i="11"/>
  <c r="AG44" i="11"/>
  <c r="BO41" i="11"/>
  <c r="BO40" i="11"/>
  <c r="BO39" i="11"/>
  <c r="BO38" i="11"/>
  <c r="BO37" i="11"/>
  <c r="BO36" i="11"/>
  <c r="BO35" i="11"/>
  <c r="BO34" i="11"/>
  <c r="BO33" i="11"/>
  <c r="BO32" i="11"/>
  <c r="BO31" i="11"/>
  <c r="BO30" i="11"/>
  <c r="BO28" i="11"/>
  <c r="BO29" i="11"/>
  <c r="BN41" i="11"/>
  <c r="BN40" i="11"/>
  <c r="BN39" i="11"/>
  <c r="BN38" i="11"/>
  <c r="BN37" i="11"/>
  <c r="BN36" i="11"/>
  <c r="BN35" i="11"/>
  <c r="BN34" i="11"/>
  <c r="BN33" i="11"/>
  <c r="BN32" i="11"/>
  <c r="BN31" i="11"/>
  <c r="BN30" i="11"/>
  <c r="BN29" i="11"/>
  <c r="BN28" i="11"/>
  <c r="BM41" i="11"/>
  <c r="BM40" i="11"/>
  <c r="BM39" i="11"/>
  <c r="BM38" i="11"/>
  <c r="BM37" i="11"/>
  <c r="BM36" i="11"/>
  <c r="BM35" i="11"/>
  <c r="BM34" i="11"/>
  <c r="BM33" i="11"/>
  <c r="BM32" i="11"/>
  <c r="BM31" i="11"/>
  <c r="BM30" i="11"/>
  <c r="BM29" i="11"/>
  <c r="BM28" i="11"/>
  <c r="BL41" i="11"/>
  <c r="BL40" i="11"/>
  <c r="BL39" i="11"/>
  <c r="BL38" i="11"/>
  <c r="BL37" i="11"/>
  <c r="BL36" i="11"/>
  <c r="BL35" i="11"/>
  <c r="BL34" i="11"/>
  <c r="BL33" i="11"/>
  <c r="BL32" i="11"/>
  <c r="BL31" i="11"/>
  <c r="BL30" i="11"/>
  <c r="BL29" i="11"/>
  <c r="BL28" i="11"/>
  <c r="BK41" i="11"/>
  <c r="BK40" i="11"/>
  <c r="BK39" i="11"/>
  <c r="BK38" i="11"/>
  <c r="BK37" i="11"/>
  <c r="BK36" i="11"/>
  <c r="BK35" i="11"/>
  <c r="BK34" i="11"/>
  <c r="BK33" i="11"/>
  <c r="BK32" i="11"/>
  <c r="BK31" i="11"/>
  <c r="BK30" i="11"/>
  <c r="BK29" i="11"/>
  <c r="BK28" i="11"/>
  <c r="BJ41" i="11"/>
  <c r="BJ40" i="11"/>
  <c r="BJ39" i="11"/>
  <c r="BJ38" i="11"/>
  <c r="BJ37" i="11"/>
  <c r="BJ36" i="11"/>
  <c r="BJ35" i="11"/>
  <c r="BJ34" i="11"/>
  <c r="BJ33" i="11"/>
  <c r="BJ32" i="11"/>
  <c r="BJ31" i="11"/>
  <c r="BJ30" i="11"/>
  <c r="BJ29" i="11"/>
  <c r="BJ28" i="11"/>
  <c r="BI41" i="11"/>
  <c r="BI40" i="11"/>
  <c r="BI39" i="11"/>
  <c r="BI38" i="11"/>
  <c r="BI37" i="11"/>
  <c r="BI36" i="11"/>
  <c r="BI35" i="11"/>
  <c r="BI34" i="11"/>
  <c r="BI33" i="11"/>
  <c r="BI32" i="11"/>
  <c r="BI31" i="11"/>
  <c r="BI30" i="11"/>
  <c r="BI29" i="11"/>
  <c r="BI28" i="11"/>
  <c r="BH41" i="11"/>
  <c r="BH40" i="11"/>
  <c r="BH39" i="11"/>
  <c r="BH38" i="11"/>
  <c r="BH37" i="11"/>
  <c r="BH36" i="11"/>
  <c r="BH35" i="11"/>
  <c r="BH34" i="11"/>
  <c r="BH33" i="11"/>
  <c r="BH32" i="11"/>
  <c r="BH31" i="11"/>
  <c r="BH30" i="11"/>
  <c r="BH29" i="11"/>
  <c r="BH28" i="11"/>
  <c r="BG41" i="11"/>
  <c r="BG40" i="11"/>
  <c r="BG39" i="11"/>
  <c r="BG38" i="11"/>
  <c r="BG37" i="11"/>
  <c r="BG36" i="11"/>
  <c r="BG35" i="11"/>
  <c r="BG34" i="11"/>
  <c r="BG33" i="11"/>
  <c r="BG32" i="11"/>
  <c r="BG31" i="11"/>
  <c r="BG30" i="11"/>
  <c r="BG29" i="11"/>
  <c r="BG28" i="11"/>
  <c r="BF41" i="11"/>
  <c r="BF40" i="11"/>
  <c r="BF39" i="11"/>
  <c r="BF38" i="11"/>
  <c r="BF37" i="11"/>
  <c r="BF36" i="11"/>
  <c r="BF35" i="11"/>
  <c r="BF34" i="11"/>
  <c r="BF33" i="11"/>
  <c r="BF32" i="11"/>
  <c r="BF31" i="11"/>
  <c r="BF30" i="11"/>
  <c r="BF29" i="11"/>
  <c r="BF28" i="11"/>
  <c r="BE41" i="11"/>
  <c r="BE40" i="11"/>
  <c r="BE39" i="11"/>
  <c r="BE38" i="11"/>
  <c r="BE37" i="11"/>
  <c r="BE36" i="11"/>
  <c r="BE35" i="11"/>
  <c r="BE34" i="11"/>
  <c r="BE33" i="11"/>
  <c r="BE32" i="11"/>
  <c r="BE31" i="11"/>
  <c r="BE30" i="11"/>
  <c r="BE29" i="11"/>
  <c r="BE28" i="11"/>
  <c r="BD41" i="11"/>
  <c r="BD40" i="11"/>
  <c r="BD39" i="11"/>
  <c r="BD38" i="11"/>
  <c r="BD37" i="11"/>
  <c r="BD35" i="11"/>
  <c r="BD36" i="11"/>
  <c r="BD34" i="11"/>
  <c r="BD33" i="11"/>
  <c r="BD32" i="11"/>
  <c r="BD31" i="11"/>
  <c r="BD30" i="11"/>
  <c r="BD29" i="11"/>
  <c r="BD28" i="11"/>
  <c r="BC41" i="11"/>
  <c r="BC40" i="11"/>
  <c r="BC39" i="11"/>
  <c r="BC38" i="11"/>
  <c r="BC37" i="11"/>
  <c r="BC36" i="11"/>
  <c r="BC35" i="11"/>
  <c r="BC34" i="11"/>
  <c r="BC33" i="11"/>
  <c r="BC32" i="11"/>
  <c r="BC31" i="11"/>
  <c r="BC30" i="11"/>
  <c r="BC29" i="11"/>
  <c r="BC28" i="11"/>
  <c r="BB41" i="11"/>
  <c r="BB40" i="11"/>
  <c r="BB39" i="11"/>
  <c r="BB38" i="11"/>
  <c r="BB37" i="11"/>
  <c r="BB36" i="11"/>
  <c r="BB35" i="11"/>
  <c r="BB34" i="11"/>
  <c r="BB33" i="11"/>
  <c r="BB32" i="11"/>
  <c r="BB31" i="11"/>
  <c r="BB30" i="11"/>
  <c r="BB29" i="11"/>
  <c r="BB28" i="11"/>
  <c r="BA41" i="11"/>
  <c r="BA40" i="11"/>
  <c r="BA39" i="11"/>
  <c r="BA38" i="11"/>
  <c r="BA37" i="11"/>
  <c r="BA36" i="11"/>
  <c r="BA35" i="11"/>
  <c r="BA34" i="11"/>
  <c r="BA33" i="11"/>
  <c r="BA32" i="11"/>
  <c r="BA31" i="11"/>
  <c r="BA30" i="11"/>
  <c r="BA29" i="11"/>
  <c r="BA28" i="11"/>
  <c r="AZ41" i="11"/>
  <c r="AZ40" i="11"/>
  <c r="AZ39" i="11"/>
  <c r="AZ38" i="11"/>
  <c r="AZ37" i="11"/>
  <c r="AZ36" i="11"/>
  <c r="AZ35" i="11"/>
  <c r="AZ34" i="11"/>
  <c r="AZ33" i="11"/>
  <c r="AZ32" i="11"/>
  <c r="AZ31" i="11"/>
  <c r="AZ30" i="11"/>
  <c r="AZ29" i="11"/>
  <c r="AZ28" i="11"/>
  <c r="AY41" i="11"/>
  <c r="AY40" i="11"/>
  <c r="AY39" i="11"/>
  <c r="AY38" i="11"/>
  <c r="AY37" i="11"/>
  <c r="AY36" i="11"/>
  <c r="AY35" i="11"/>
  <c r="AY34" i="11"/>
  <c r="AY33" i="11"/>
  <c r="AY32" i="11"/>
  <c r="AY31" i="11"/>
  <c r="AY30" i="11"/>
  <c r="AY29" i="11"/>
  <c r="AY28" i="11"/>
  <c r="AX41" i="11"/>
  <c r="AX40" i="11"/>
  <c r="AX39" i="11"/>
  <c r="AX38" i="11"/>
  <c r="AX37" i="11"/>
  <c r="AX36" i="11"/>
  <c r="AX35" i="11"/>
  <c r="AX34" i="11"/>
  <c r="AX33" i="11"/>
  <c r="AX32" i="11"/>
  <c r="AX31" i="11"/>
  <c r="AX30" i="11"/>
  <c r="AX29" i="11"/>
  <c r="AX28" i="11"/>
  <c r="AW41" i="11"/>
  <c r="AW40" i="11"/>
  <c r="AW39" i="11"/>
  <c r="AW38" i="11"/>
  <c r="AW37" i="11"/>
  <c r="AW36" i="11"/>
  <c r="AW35" i="11"/>
  <c r="AW34" i="11"/>
  <c r="AW33" i="11"/>
  <c r="AW32" i="11"/>
  <c r="AW31" i="11"/>
  <c r="AW30" i="11"/>
  <c r="AW29" i="11"/>
  <c r="AW28" i="11"/>
  <c r="AV41" i="11"/>
  <c r="AV40" i="11"/>
  <c r="AV39" i="11"/>
  <c r="AV38" i="11"/>
  <c r="AV37" i="11"/>
  <c r="AV36" i="11"/>
  <c r="AV35" i="11"/>
  <c r="AV34" i="11"/>
  <c r="AV33" i="11"/>
  <c r="AV32" i="11"/>
  <c r="AV31" i="11"/>
  <c r="AV30" i="11"/>
  <c r="AV29" i="11"/>
  <c r="AV28" i="11"/>
  <c r="AU41" i="11"/>
  <c r="AU40" i="11"/>
  <c r="AU39" i="11"/>
  <c r="AU38" i="11"/>
  <c r="AU37" i="11"/>
  <c r="AU36" i="11"/>
  <c r="AU35" i="11"/>
  <c r="AU34" i="11"/>
  <c r="AU33" i="11"/>
  <c r="AU31" i="11"/>
  <c r="AU32" i="11"/>
  <c r="AU30" i="11"/>
  <c r="AU29" i="11"/>
  <c r="AU28" i="11"/>
  <c r="AT41" i="11"/>
  <c r="AT40" i="11"/>
  <c r="AT39" i="11"/>
  <c r="AT38" i="11"/>
  <c r="AT37" i="11"/>
  <c r="AT36" i="11"/>
  <c r="AT35" i="11"/>
  <c r="AT34" i="11"/>
  <c r="AT33" i="11"/>
  <c r="AT32" i="11"/>
  <c r="AT31" i="11"/>
  <c r="AT30" i="11"/>
  <c r="AT29" i="11"/>
  <c r="AT28" i="11"/>
  <c r="AS41" i="11"/>
  <c r="AS40" i="11"/>
  <c r="AS39" i="11"/>
  <c r="AS38" i="11"/>
  <c r="AS37" i="11"/>
  <c r="AS36" i="11"/>
  <c r="AS35" i="11"/>
  <c r="AS34" i="11"/>
  <c r="AS33" i="11"/>
  <c r="AS32" i="11"/>
  <c r="AS31" i="11"/>
  <c r="AS30" i="11"/>
  <c r="AS29" i="11"/>
  <c r="AS28" i="11"/>
  <c r="AR41" i="11"/>
  <c r="AR40" i="11"/>
  <c r="AR39" i="11"/>
  <c r="AR38" i="11"/>
  <c r="AR37" i="11"/>
  <c r="AR36" i="11"/>
  <c r="AR35" i="11"/>
  <c r="AR34" i="11"/>
  <c r="AR33" i="11"/>
  <c r="AR32" i="11"/>
  <c r="AR31" i="11"/>
  <c r="AR30" i="11"/>
  <c r="AR29" i="11"/>
  <c r="AR28" i="11"/>
  <c r="AQ41" i="11"/>
  <c r="AQ40" i="11"/>
  <c r="AQ39" i="11"/>
  <c r="AQ38" i="11"/>
  <c r="AQ37" i="11"/>
  <c r="AQ36" i="11"/>
  <c r="AQ35" i="11"/>
  <c r="AQ34" i="11"/>
  <c r="AQ33" i="11"/>
  <c r="AQ32" i="11"/>
  <c r="AQ31" i="11"/>
  <c r="AQ30" i="11"/>
  <c r="AQ29" i="11"/>
  <c r="AQ28" i="11"/>
  <c r="AP41" i="11"/>
  <c r="AP40" i="11"/>
  <c r="AP39" i="11"/>
  <c r="AP38" i="11"/>
  <c r="AP37" i="11"/>
  <c r="AP36" i="11"/>
  <c r="AP35" i="11"/>
  <c r="AP34" i="11"/>
  <c r="AP33" i="11"/>
  <c r="AP32" i="11"/>
  <c r="AP31" i="11"/>
  <c r="AP30" i="11"/>
  <c r="AP29" i="11"/>
  <c r="AP28" i="11"/>
  <c r="AO41" i="11"/>
  <c r="AO40" i="11"/>
  <c r="AO39" i="11"/>
  <c r="AO38" i="11"/>
  <c r="AO37" i="11"/>
  <c r="AO36" i="11"/>
  <c r="AO35" i="11"/>
  <c r="AO34" i="11"/>
  <c r="AO33" i="11"/>
  <c r="AO32" i="11"/>
  <c r="AO31" i="11"/>
  <c r="AO30" i="11"/>
  <c r="AO29" i="11"/>
  <c r="AO28" i="11"/>
  <c r="AN41" i="11"/>
  <c r="AN40" i="11"/>
  <c r="AN39" i="11"/>
  <c r="AN38" i="11"/>
  <c r="AN37" i="11"/>
  <c r="AN36" i="11"/>
  <c r="AN35" i="11"/>
  <c r="AN34" i="11"/>
  <c r="AN33" i="11"/>
  <c r="AN32" i="11"/>
  <c r="AN31" i="11"/>
  <c r="AN30" i="11"/>
  <c r="AN29" i="11"/>
  <c r="AN28" i="11"/>
  <c r="AM41" i="11"/>
  <c r="AM40" i="11"/>
  <c r="AM39" i="11"/>
  <c r="AM38" i="11"/>
  <c r="AM37" i="11"/>
  <c r="AM36" i="11"/>
  <c r="AM35" i="11"/>
  <c r="AM34" i="11"/>
  <c r="AM33" i="11"/>
  <c r="AM32" i="11"/>
  <c r="AM31" i="11"/>
  <c r="AM30" i="11"/>
  <c r="AM29" i="11"/>
  <c r="AL41" i="11"/>
  <c r="AL40" i="11"/>
  <c r="AL39" i="11"/>
  <c r="AL38" i="11"/>
  <c r="AL37" i="11"/>
  <c r="AL36" i="11"/>
  <c r="AL35" i="11"/>
  <c r="AL34" i="11"/>
  <c r="AL33" i="11"/>
  <c r="AL32" i="11"/>
  <c r="AL31" i="11"/>
  <c r="AL30" i="11"/>
  <c r="AL29" i="11"/>
  <c r="AM28" i="11"/>
  <c r="AL28" i="11"/>
  <c r="AK41" i="11"/>
  <c r="AK40" i="11"/>
  <c r="AK39" i="11"/>
  <c r="AK38" i="11"/>
  <c r="AK37" i="11"/>
  <c r="AK36" i="11"/>
  <c r="AK35" i="11"/>
  <c r="AK34" i="11"/>
  <c r="AK33" i="11"/>
  <c r="AK32" i="11"/>
  <c r="AK31" i="11"/>
  <c r="AK30" i="11"/>
  <c r="AK29" i="11"/>
  <c r="AK28" i="11"/>
  <c r="AJ41" i="11"/>
  <c r="AJ40" i="11"/>
  <c r="AJ39" i="11"/>
  <c r="AJ38" i="11"/>
  <c r="AJ37" i="11"/>
  <c r="AJ36" i="11"/>
  <c r="AJ35" i="11"/>
  <c r="AJ34" i="11"/>
  <c r="AJ33" i="11"/>
  <c r="AJ32" i="11"/>
  <c r="AJ31" i="11"/>
  <c r="AJ30" i="11"/>
  <c r="AJ29" i="11"/>
  <c r="AJ28" i="11"/>
  <c r="AI41" i="11"/>
  <c r="AI40" i="11"/>
  <c r="AI39" i="11"/>
  <c r="AI38" i="11"/>
  <c r="AI37" i="11"/>
  <c r="AI36" i="11"/>
  <c r="AI35" i="11"/>
  <c r="AI34" i="11"/>
  <c r="AI33" i="11"/>
  <c r="AI32" i="11"/>
  <c r="AI31" i="11"/>
  <c r="AI30" i="11"/>
  <c r="AI29" i="11"/>
  <c r="AI28" i="11"/>
  <c r="AH41" i="11"/>
  <c r="AH40" i="11"/>
  <c r="AH39" i="11"/>
  <c r="AH38" i="11"/>
  <c r="AH37" i="11"/>
  <c r="AH36" i="11"/>
  <c r="AH35" i="11"/>
  <c r="AH34" i="11"/>
  <c r="AH33" i="11"/>
  <c r="AH32" i="11"/>
  <c r="AH31" i="11"/>
  <c r="AH30" i="11"/>
  <c r="AH29" i="11"/>
  <c r="R40" i="11"/>
  <c r="R39" i="11"/>
  <c r="R38" i="11"/>
  <c r="R37" i="11"/>
  <c r="R36" i="11"/>
  <c r="R35" i="11"/>
  <c r="R34" i="11"/>
  <c r="R33" i="11"/>
  <c r="R32" i="11"/>
  <c r="R31" i="11"/>
  <c r="R30" i="11"/>
  <c r="R29" i="11"/>
  <c r="CZ29" i="11" s="1"/>
  <c r="R28" i="11"/>
  <c r="BS28" i="11" s="1"/>
  <c r="S28" i="11" s="1"/>
  <c r="R27" i="11"/>
  <c r="CZ27" i="11" s="1"/>
  <c r="P40" i="11"/>
  <c r="P39" i="11"/>
  <c r="P38" i="11"/>
  <c r="P37" i="11"/>
  <c r="P36" i="11"/>
  <c r="P35" i="11"/>
  <c r="P34" i="11"/>
  <c r="P33" i="11"/>
  <c r="P32" i="11"/>
  <c r="P31" i="11"/>
  <c r="P30" i="11"/>
  <c r="P29" i="11"/>
  <c r="P28" i="11"/>
  <c r="P27" i="11"/>
  <c r="O40" i="11"/>
  <c r="O39" i="11"/>
  <c r="O38" i="11"/>
  <c r="O37" i="11"/>
  <c r="O36" i="11"/>
  <c r="O35" i="11"/>
  <c r="O34" i="11"/>
  <c r="O33" i="11"/>
  <c r="O32" i="11"/>
  <c r="O31" i="11"/>
  <c r="O30" i="11"/>
  <c r="O29" i="11"/>
  <c r="O28" i="11"/>
  <c r="O27" i="11"/>
  <c r="N40" i="11"/>
  <c r="N39" i="11"/>
  <c r="N38" i="11"/>
  <c r="N37" i="11"/>
  <c r="N36" i="11"/>
  <c r="N35" i="11"/>
  <c r="N34" i="11"/>
  <c r="N33" i="11"/>
  <c r="N32" i="11"/>
  <c r="N31" i="11"/>
  <c r="N30" i="11"/>
  <c r="N29" i="11"/>
  <c r="N28" i="11"/>
  <c r="N27" i="11"/>
  <c r="M40" i="11"/>
  <c r="M39" i="11"/>
  <c r="M38" i="11"/>
  <c r="M37" i="11"/>
  <c r="M36" i="11"/>
  <c r="M35" i="11"/>
  <c r="M34" i="11"/>
  <c r="M33" i="11"/>
  <c r="M32" i="11"/>
  <c r="M31" i="11"/>
  <c r="M30" i="11"/>
  <c r="M29" i="11"/>
  <c r="M28" i="11"/>
  <c r="M27" i="11"/>
  <c r="R25" i="11"/>
  <c r="R24" i="11"/>
  <c r="R23" i="11"/>
  <c r="R22" i="11"/>
  <c r="R21" i="11"/>
  <c r="R20" i="11"/>
  <c r="R19" i="11"/>
  <c r="R18" i="11"/>
  <c r="R17" i="11"/>
  <c r="R16" i="11"/>
  <c r="R15" i="11"/>
  <c r="CZ15" i="11" s="1"/>
  <c r="R14" i="11"/>
  <c r="R13" i="11"/>
  <c r="R12" i="11"/>
  <c r="P25" i="11"/>
  <c r="P24" i="11"/>
  <c r="P23" i="11"/>
  <c r="P22" i="11"/>
  <c r="P21" i="11"/>
  <c r="P20" i="11"/>
  <c r="P19" i="11"/>
  <c r="P18" i="11"/>
  <c r="P17" i="11"/>
  <c r="P16" i="11"/>
  <c r="P15" i="11"/>
  <c r="P14" i="11"/>
  <c r="P13" i="11"/>
  <c r="P12" i="11"/>
  <c r="O25" i="11"/>
  <c r="O24" i="11"/>
  <c r="O23" i="11"/>
  <c r="O22" i="11"/>
  <c r="O21" i="11"/>
  <c r="O20" i="11"/>
  <c r="O19" i="11"/>
  <c r="O18" i="11"/>
  <c r="O17" i="11"/>
  <c r="O16" i="11"/>
  <c r="O15" i="11"/>
  <c r="O14" i="11"/>
  <c r="O13" i="11"/>
  <c r="O12" i="11"/>
  <c r="N25" i="11"/>
  <c r="N24" i="11"/>
  <c r="N23" i="11"/>
  <c r="N22" i="11"/>
  <c r="N21" i="11"/>
  <c r="N20" i="11"/>
  <c r="N19" i="11"/>
  <c r="N18" i="11"/>
  <c r="N17" i="11"/>
  <c r="N16" i="11"/>
  <c r="N15" i="11"/>
  <c r="N14" i="11"/>
  <c r="N13" i="11"/>
  <c r="N12" i="11"/>
  <c r="M25" i="11"/>
  <c r="M24" i="11"/>
  <c r="M23" i="11"/>
  <c r="M22" i="11"/>
  <c r="M21" i="11"/>
  <c r="M20" i="11"/>
  <c r="M19" i="11"/>
  <c r="M18" i="11"/>
  <c r="M17" i="11"/>
  <c r="M16" i="11"/>
  <c r="M15" i="11"/>
  <c r="M14" i="11"/>
  <c r="M13" i="11"/>
  <c r="M12" i="11"/>
  <c r="I55" i="11"/>
  <c r="I54" i="11"/>
  <c r="I53" i="11"/>
  <c r="I52" i="11"/>
  <c r="I51" i="11"/>
  <c r="I50" i="11"/>
  <c r="I49" i="11"/>
  <c r="I48" i="11"/>
  <c r="I47" i="11"/>
  <c r="I46" i="11"/>
  <c r="I45" i="11"/>
  <c r="I44" i="11"/>
  <c r="I43" i="11"/>
  <c r="I42" i="11"/>
  <c r="G55" i="11"/>
  <c r="G54" i="11"/>
  <c r="G53" i="11"/>
  <c r="G52" i="11"/>
  <c r="G51" i="11"/>
  <c r="G50" i="11"/>
  <c r="G49" i="11"/>
  <c r="G48" i="11"/>
  <c r="G47" i="11"/>
  <c r="G46" i="11"/>
  <c r="G45" i="11"/>
  <c r="G44" i="11"/>
  <c r="G43" i="11"/>
  <c r="G42" i="11"/>
  <c r="F55" i="11"/>
  <c r="F54" i="11"/>
  <c r="F53" i="11"/>
  <c r="F52" i="11"/>
  <c r="F51" i="11"/>
  <c r="F50" i="11"/>
  <c r="F49" i="11"/>
  <c r="F48" i="11"/>
  <c r="F47" i="11"/>
  <c r="F46" i="11"/>
  <c r="F45" i="11"/>
  <c r="F44" i="11"/>
  <c r="F43" i="11"/>
  <c r="F42" i="11"/>
  <c r="E55" i="11"/>
  <c r="E54" i="11"/>
  <c r="E53" i="11"/>
  <c r="E52" i="11"/>
  <c r="E51" i="11"/>
  <c r="E50" i="11"/>
  <c r="E49" i="11"/>
  <c r="E48" i="11"/>
  <c r="E47" i="11"/>
  <c r="E46" i="11"/>
  <c r="E45" i="11"/>
  <c r="E44" i="11"/>
  <c r="E43" i="11"/>
  <c r="E42" i="11"/>
  <c r="D55" i="11"/>
  <c r="D54" i="11"/>
  <c r="D53" i="11"/>
  <c r="D52" i="11"/>
  <c r="D51" i="11"/>
  <c r="D50" i="11"/>
  <c r="D49" i="11"/>
  <c r="D48" i="11"/>
  <c r="D47" i="11"/>
  <c r="D46" i="11"/>
  <c r="D45" i="11"/>
  <c r="D44" i="11"/>
  <c r="D43" i="11"/>
  <c r="D42" i="11"/>
  <c r="I40" i="11"/>
  <c r="I39" i="11"/>
  <c r="I38" i="11"/>
  <c r="I37" i="11"/>
  <c r="I36" i="11"/>
  <c r="I35" i="11"/>
  <c r="I34" i="11"/>
  <c r="I33" i="11"/>
  <c r="I32" i="11"/>
  <c r="I31" i="11"/>
  <c r="I30" i="11"/>
  <c r="I29" i="11"/>
  <c r="I28" i="11"/>
  <c r="I27" i="11"/>
  <c r="AE11" i="11"/>
  <c r="AE12" i="11"/>
  <c r="AG12" i="11"/>
  <c r="AH12" i="11"/>
  <c r="AI12" i="11"/>
  <c r="AJ12" i="11"/>
  <c r="AK12" i="11"/>
  <c r="AL12" i="11"/>
  <c r="AM12" i="11"/>
  <c r="AN12" i="11"/>
  <c r="AO12" i="11"/>
  <c r="AP12" i="11"/>
  <c r="AQ12" i="11"/>
  <c r="AR12" i="11"/>
  <c r="AS12" i="11"/>
  <c r="AT12" i="11"/>
  <c r="AU12" i="11"/>
  <c r="AV12" i="11"/>
  <c r="AW12" i="11"/>
  <c r="AX12" i="11"/>
  <c r="AY12" i="11"/>
  <c r="AZ12" i="11"/>
  <c r="BA12" i="11"/>
  <c r="BB12" i="11"/>
  <c r="BC12" i="11"/>
  <c r="BD12" i="11"/>
  <c r="BE12" i="11"/>
  <c r="BF12" i="11"/>
  <c r="BG12" i="11"/>
  <c r="BH12" i="11"/>
  <c r="BI12" i="11"/>
  <c r="BJ12" i="11"/>
  <c r="BK12" i="11"/>
  <c r="BL12" i="11"/>
  <c r="BM12" i="11"/>
  <c r="BN12" i="11"/>
  <c r="BO12" i="11"/>
  <c r="AE13" i="11"/>
  <c r="AG13" i="11"/>
  <c r="AH13" i="11"/>
  <c r="AI13" i="11"/>
  <c r="AJ13" i="11"/>
  <c r="AK13" i="11"/>
  <c r="AL13" i="11"/>
  <c r="AM13" i="11"/>
  <c r="AN13" i="11"/>
  <c r="AO13" i="11"/>
  <c r="AP13" i="11"/>
  <c r="AQ13" i="11"/>
  <c r="AR13" i="11"/>
  <c r="AS13" i="11"/>
  <c r="AT13" i="11"/>
  <c r="AU13" i="11"/>
  <c r="AV13" i="11"/>
  <c r="AW13" i="11"/>
  <c r="AX13" i="11"/>
  <c r="AY13" i="11"/>
  <c r="AZ13" i="11"/>
  <c r="BA13" i="11"/>
  <c r="BB13" i="11"/>
  <c r="BC13" i="11"/>
  <c r="BD13" i="11"/>
  <c r="BE13" i="11"/>
  <c r="BF13" i="11"/>
  <c r="BG13" i="11"/>
  <c r="BH13" i="11"/>
  <c r="BI13" i="11"/>
  <c r="BJ13" i="11"/>
  <c r="BK13" i="11"/>
  <c r="BL13" i="11"/>
  <c r="BM13" i="11"/>
  <c r="BN13" i="11"/>
  <c r="BO13" i="11"/>
  <c r="AE14" i="11"/>
  <c r="AG14" i="11"/>
  <c r="H14" i="11" s="1"/>
  <c r="CV14" i="11" s="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AE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BK15" i="11"/>
  <c r="BL15" i="11"/>
  <c r="BM15" i="11"/>
  <c r="BN15" i="11"/>
  <c r="BO15" i="11"/>
  <c r="AE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AE17" i="11"/>
  <c r="AG17" i="11"/>
  <c r="AH17" i="11"/>
  <c r="AI17" i="11"/>
  <c r="AJ17" i="11"/>
  <c r="AK17" i="11"/>
  <c r="AL17" i="11"/>
  <c r="AM17" i="11"/>
  <c r="AN17" i="11"/>
  <c r="AO17" i="11"/>
  <c r="AP17" i="11"/>
  <c r="AQ17" i="11"/>
  <c r="AR17" i="11"/>
  <c r="AS17" i="11"/>
  <c r="AT17" i="11"/>
  <c r="AU17" i="11"/>
  <c r="AV17" i="11"/>
  <c r="AW17" i="11"/>
  <c r="AX17" i="11"/>
  <c r="AY17" i="11"/>
  <c r="AZ17" i="11"/>
  <c r="BA17" i="11"/>
  <c r="BB17" i="11"/>
  <c r="BC17" i="11"/>
  <c r="BD17" i="11"/>
  <c r="BE17" i="11"/>
  <c r="BF17" i="11"/>
  <c r="BG17" i="11"/>
  <c r="BH17" i="11"/>
  <c r="BI17" i="11"/>
  <c r="BJ17" i="11"/>
  <c r="BK17" i="11"/>
  <c r="BL17" i="11"/>
  <c r="BM17" i="11"/>
  <c r="BN17" i="11"/>
  <c r="BO17" i="11"/>
  <c r="AE18" i="11"/>
  <c r="AG18" i="11"/>
  <c r="AH18" i="11"/>
  <c r="AI18" i="11"/>
  <c r="AJ18" i="11"/>
  <c r="AK18" i="11"/>
  <c r="AL18" i="11"/>
  <c r="AM18" i="11"/>
  <c r="AN18" i="11"/>
  <c r="AO18" i="11"/>
  <c r="AP18" i="11"/>
  <c r="AQ18" i="11"/>
  <c r="AR18" i="11"/>
  <c r="AS18" i="11"/>
  <c r="AT18" i="11"/>
  <c r="AU18" i="11"/>
  <c r="AV18" i="11"/>
  <c r="AW18" i="11"/>
  <c r="AX18" i="11"/>
  <c r="AY18" i="11"/>
  <c r="AZ18" i="11"/>
  <c r="BA18" i="11"/>
  <c r="BB18" i="11"/>
  <c r="BC18" i="11"/>
  <c r="BD18" i="11"/>
  <c r="BE18" i="11"/>
  <c r="BF18" i="11"/>
  <c r="BG18" i="11"/>
  <c r="BH18" i="11"/>
  <c r="BI18" i="11"/>
  <c r="BJ18" i="11"/>
  <c r="BK18" i="11"/>
  <c r="BL18" i="11"/>
  <c r="BM18" i="11"/>
  <c r="BN18" i="11"/>
  <c r="BO18" i="11"/>
  <c r="AE19" i="11"/>
  <c r="AG19" i="11"/>
  <c r="AH19" i="11"/>
  <c r="AI19" i="11"/>
  <c r="AJ19" i="11"/>
  <c r="AK19" i="11"/>
  <c r="AL19" i="11"/>
  <c r="AM19" i="11"/>
  <c r="AN19" i="11"/>
  <c r="AO19" i="11"/>
  <c r="AP19" i="11"/>
  <c r="AQ19" i="11"/>
  <c r="AR19" i="11"/>
  <c r="AS19" i="11"/>
  <c r="AT19" i="11"/>
  <c r="AU19" i="11"/>
  <c r="AV19" i="11"/>
  <c r="AW19" i="11"/>
  <c r="AX19" i="11"/>
  <c r="AY19" i="11"/>
  <c r="AZ19" i="11"/>
  <c r="BA19" i="11"/>
  <c r="BB19" i="11"/>
  <c r="BC19" i="11"/>
  <c r="BD19" i="11"/>
  <c r="BE19" i="11"/>
  <c r="BF19" i="11"/>
  <c r="BG19" i="11"/>
  <c r="BH19" i="11"/>
  <c r="BI19" i="11"/>
  <c r="BJ19" i="11"/>
  <c r="BK19" i="11"/>
  <c r="BL19" i="11"/>
  <c r="BM19" i="11"/>
  <c r="BN19" i="11"/>
  <c r="BO19" i="11"/>
  <c r="AE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AE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BJ21" i="11"/>
  <c r="BK21" i="11"/>
  <c r="BL21" i="11"/>
  <c r="BM21" i="11"/>
  <c r="BN21" i="11"/>
  <c r="BO21" i="11"/>
  <c r="AE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AE23" i="11"/>
  <c r="AG23" i="11"/>
  <c r="AH23" i="11"/>
  <c r="AI23" i="11"/>
  <c r="AJ23" i="11"/>
  <c r="AK23" i="11"/>
  <c r="AL23" i="11"/>
  <c r="AM23" i="11"/>
  <c r="AN23" i="11"/>
  <c r="AO23" i="11"/>
  <c r="AP23" i="11"/>
  <c r="AQ23" i="11"/>
  <c r="AR23" i="11"/>
  <c r="AS23" i="11"/>
  <c r="AT23" i="11"/>
  <c r="AU23" i="11"/>
  <c r="AV23" i="11"/>
  <c r="AW23" i="11"/>
  <c r="AX23" i="11"/>
  <c r="AY23" i="11"/>
  <c r="AZ23" i="11"/>
  <c r="BA23" i="11"/>
  <c r="BB23" i="11"/>
  <c r="BC23" i="11"/>
  <c r="BD23" i="11"/>
  <c r="BE23" i="11"/>
  <c r="BF23" i="11"/>
  <c r="BG23" i="11"/>
  <c r="BH23" i="11"/>
  <c r="BI23" i="11"/>
  <c r="BJ23" i="11"/>
  <c r="BK23" i="11"/>
  <c r="BL23" i="11"/>
  <c r="BM23" i="11"/>
  <c r="BN23" i="11"/>
  <c r="BO23" i="11"/>
  <c r="AE24" i="11"/>
  <c r="AG24" i="11"/>
  <c r="AH24" i="11"/>
  <c r="AI24" i="11"/>
  <c r="AJ24" i="11"/>
  <c r="AK24" i="11"/>
  <c r="AL24" i="11"/>
  <c r="AM24" i="11"/>
  <c r="AN24" i="11"/>
  <c r="AO24" i="11"/>
  <c r="AP24" i="11"/>
  <c r="AQ24" i="11"/>
  <c r="AR24" i="11"/>
  <c r="AS24" i="11"/>
  <c r="AT24" i="11"/>
  <c r="AU24" i="11"/>
  <c r="AV24" i="11"/>
  <c r="AW24" i="11"/>
  <c r="AX24" i="11"/>
  <c r="AY24" i="11"/>
  <c r="AZ24" i="11"/>
  <c r="BA24" i="11"/>
  <c r="BB24" i="11"/>
  <c r="BC24" i="11"/>
  <c r="BD24" i="11"/>
  <c r="BE24" i="11"/>
  <c r="BF24" i="11"/>
  <c r="BG24" i="11"/>
  <c r="BH24" i="11"/>
  <c r="BI24" i="11"/>
  <c r="BJ24" i="11"/>
  <c r="BK24" i="11"/>
  <c r="BL24" i="11"/>
  <c r="BM24" i="11"/>
  <c r="BN24" i="11"/>
  <c r="BO24" i="11"/>
  <c r="AE25" i="11"/>
  <c r="AG25" i="11"/>
  <c r="AH25" i="11"/>
  <c r="AI25" i="11"/>
  <c r="AJ25" i="11"/>
  <c r="AK25" i="11"/>
  <c r="AL25" i="11"/>
  <c r="AM25" i="11"/>
  <c r="AN25" i="11"/>
  <c r="AO25" i="11"/>
  <c r="AP25" i="11"/>
  <c r="AQ25" i="11"/>
  <c r="AR25" i="11"/>
  <c r="AS25" i="11"/>
  <c r="AT25" i="11"/>
  <c r="AU25" i="11"/>
  <c r="AV25" i="11"/>
  <c r="AW25" i="11"/>
  <c r="AX25" i="11"/>
  <c r="AY25" i="11"/>
  <c r="AZ25" i="11"/>
  <c r="BA25" i="11"/>
  <c r="BB25" i="11"/>
  <c r="BC25" i="11"/>
  <c r="BD25" i="11"/>
  <c r="BE25" i="11"/>
  <c r="BF25" i="11"/>
  <c r="BG25" i="11"/>
  <c r="BH25" i="11"/>
  <c r="BI25" i="11"/>
  <c r="BJ25" i="11"/>
  <c r="BK25" i="11"/>
  <c r="BL25" i="11"/>
  <c r="BM25" i="11"/>
  <c r="BN25" i="11"/>
  <c r="BO25" i="11"/>
  <c r="AE26" i="11"/>
  <c r="AE27" i="11"/>
  <c r="AE28" i="11"/>
  <c r="AE29" i="11"/>
  <c r="AE30" i="11"/>
  <c r="AE31" i="11"/>
  <c r="AE32" i="11"/>
  <c r="AE33" i="11"/>
  <c r="AE34" i="11"/>
  <c r="AE35" i="11"/>
  <c r="AE36" i="11"/>
  <c r="AE37" i="11"/>
  <c r="AE38" i="11"/>
  <c r="AE39" i="11"/>
  <c r="AE40" i="11"/>
  <c r="AE41" i="11"/>
  <c r="AE42" i="11"/>
  <c r="AE43" i="11"/>
  <c r="AE44" i="11"/>
  <c r="AE45" i="11"/>
  <c r="G40" i="11"/>
  <c r="G39" i="11"/>
  <c r="G38" i="11"/>
  <c r="G37" i="11"/>
  <c r="G36" i="11"/>
  <c r="G35" i="11"/>
  <c r="G34" i="11"/>
  <c r="G33" i="11"/>
  <c r="G32" i="11"/>
  <c r="G31" i="11"/>
  <c r="G30" i="11"/>
  <c r="G29" i="11"/>
  <c r="G28" i="11"/>
  <c r="G27" i="11"/>
  <c r="F40" i="11"/>
  <c r="F39" i="11"/>
  <c r="F38" i="11"/>
  <c r="F37" i="11"/>
  <c r="F36" i="11"/>
  <c r="F35" i="11"/>
  <c r="F34" i="11"/>
  <c r="F33" i="11"/>
  <c r="F32" i="11"/>
  <c r="F31" i="11"/>
  <c r="F30" i="11"/>
  <c r="F29" i="11"/>
  <c r="F28" i="11"/>
  <c r="F27" i="11"/>
  <c r="E40" i="11"/>
  <c r="E39" i="11"/>
  <c r="E38" i="11"/>
  <c r="E37" i="11"/>
  <c r="E36" i="11"/>
  <c r="E35" i="11"/>
  <c r="E34" i="11"/>
  <c r="E33" i="11"/>
  <c r="E32" i="11"/>
  <c r="E31" i="11"/>
  <c r="E30" i="11"/>
  <c r="E29" i="11"/>
  <c r="E28" i="11"/>
  <c r="E27" i="11"/>
  <c r="D40" i="11"/>
  <c r="D39" i="11"/>
  <c r="D38" i="11"/>
  <c r="D37" i="11"/>
  <c r="D36" i="11"/>
  <c r="D35" i="11"/>
  <c r="D34" i="11"/>
  <c r="D33" i="11"/>
  <c r="D32" i="11"/>
  <c r="D31" i="11"/>
  <c r="D30" i="11"/>
  <c r="D29" i="11"/>
  <c r="D28" i="11"/>
  <c r="D27" i="11"/>
  <c r="H12" i="11"/>
  <c r="CV12" i="11" s="1"/>
  <c r="I12" i="11"/>
  <c r="CW12" i="11" s="1"/>
  <c r="Q12" i="11"/>
  <c r="BS12" i="11" s="1"/>
  <c r="S12" i="11" s="1"/>
  <c r="CZ12" i="11"/>
  <c r="H13" i="11"/>
  <c r="CV13" i="11" s="1"/>
  <c r="I13" i="11"/>
  <c r="CW13" i="11" s="1"/>
  <c r="CZ13" i="11"/>
  <c r="I14" i="11"/>
  <c r="CW14" i="11" s="1"/>
  <c r="CZ14" i="11"/>
  <c r="H15" i="11"/>
  <c r="CV15" i="11" s="1"/>
  <c r="I15" i="11"/>
  <c r="Q15" i="11"/>
  <c r="H16" i="11"/>
  <c r="CV16" i="11" s="1"/>
  <c r="CX16" i="11" s="1"/>
  <c r="I16" i="11"/>
  <c r="Q16" i="11"/>
  <c r="BS16" i="11" s="1"/>
  <c r="S16" i="11" s="1"/>
  <c r="CW16" i="11"/>
  <c r="CZ16" i="11"/>
  <c r="H17" i="11"/>
  <c r="BR17" i="11" s="1"/>
  <c r="J17" i="11" s="1"/>
  <c r="I17" i="11"/>
  <c r="CW17" i="11" s="1"/>
  <c r="Q17" i="11"/>
  <c r="BS17" i="11" s="1"/>
  <c r="S17" i="11" s="1"/>
  <c r="CZ17" i="11"/>
  <c r="H18" i="11"/>
  <c r="CV18" i="11" s="1"/>
  <c r="CX18" i="11" s="1"/>
  <c r="I18" i="11"/>
  <c r="Q18" i="11"/>
  <c r="BS18" i="11" s="1"/>
  <c r="S18" i="11" s="1"/>
  <c r="CW18" i="11"/>
  <c r="CZ18" i="11"/>
  <c r="H19" i="11"/>
  <c r="CV19" i="11" s="1"/>
  <c r="I19" i="11"/>
  <c r="Q19" i="11"/>
  <c r="BS19" i="11" s="1"/>
  <c r="S19" i="11" s="1"/>
  <c r="CZ19" i="11"/>
  <c r="H20" i="11"/>
  <c r="CV20" i="11" s="1"/>
  <c r="CX20" i="11" s="1"/>
  <c r="I20" i="11"/>
  <c r="Q20" i="11"/>
  <c r="CY20" i="11" s="1"/>
  <c r="DA20" i="11" s="1"/>
  <c r="CW20" i="11"/>
  <c r="CZ20" i="11"/>
  <c r="H21" i="11"/>
  <c r="BR21" i="11" s="1"/>
  <c r="J21" i="11" s="1"/>
  <c r="I21" i="11"/>
  <c r="CW21" i="11" s="1"/>
  <c r="Q21" i="11"/>
  <c r="BS21" i="11" s="1"/>
  <c r="S21" i="11" s="1"/>
  <c r="CZ21" i="11"/>
  <c r="H22" i="11"/>
  <c r="CV22" i="11" s="1"/>
  <c r="CX22" i="11" s="1"/>
  <c r="I22" i="11"/>
  <c r="Q22" i="11"/>
  <c r="CY22" i="11" s="1"/>
  <c r="DA22" i="11" s="1"/>
  <c r="CW22" i="11"/>
  <c r="CZ22" i="11"/>
  <c r="H23" i="11"/>
  <c r="CV23" i="11" s="1"/>
  <c r="I23" i="11"/>
  <c r="Q23" i="11"/>
  <c r="BS23" i="11" s="1"/>
  <c r="S23" i="11" s="1"/>
  <c r="CZ23" i="11"/>
  <c r="H24" i="11"/>
  <c r="CV24" i="11" s="1"/>
  <c r="CX24" i="11" s="1"/>
  <c r="I24" i="11"/>
  <c r="Q24" i="11"/>
  <c r="CY24" i="11" s="1"/>
  <c r="DA24" i="11" s="1"/>
  <c r="CW24" i="11"/>
  <c r="CZ24" i="11"/>
  <c r="H25" i="11"/>
  <c r="BR25" i="11" s="1"/>
  <c r="J25" i="11" s="1"/>
  <c r="I25" i="11"/>
  <c r="CW25" i="11" s="1"/>
  <c r="Q25" i="11"/>
  <c r="BS25" i="11" s="1"/>
  <c r="S25" i="11" s="1"/>
  <c r="CZ25" i="11"/>
  <c r="H27" i="11"/>
  <c r="BR27" i="11" s="1"/>
  <c r="J27" i="11" s="1"/>
  <c r="CW27" i="11"/>
  <c r="H28" i="11"/>
  <c r="CV28" i="11" s="1"/>
  <c r="CW28" i="11"/>
  <c r="CZ28" i="11"/>
  <c r="H29" i="11"/>
  <c r="CV29" i="11" s="1"/>
  <c r="CW29" i="11"/>
  <c r="H30" i="11"/>
  <c r="BR30" i="11" s="1"/>
  <c r="J30" i="11" s="1"/>
  <c r="CW30" i="11"/>
  <c r="CZ30" i="11"/>
  <c r="H31" i="11"/>
  <c r="BR31" i="11" s="1"/>
  <c r="J31" i="11" s="1"/>
  <c r="CW31" i="11"/>
  <c r="CZ31" i="11"/>
  <c r="H32" i="11"/>
  <c r="BR32" i="11" s="1"/>
  <c r="J32" i="11" s="1"/>
  <c r="CW32" i="11"/>
  <c r="CZ32" i="11"/>
  <c r="H33" i="11"/>
  <c r="CV33" i="11" s="1"/>
  <c r="CX33" i="11" s="1"/>
  <c r="CW33" i="11"/>
  <c r="CY33" i="11"/>
  <c r="DA33" i="11" s="1"/>
  <c r="CZ33" i="11"/>
  <c r="H34" i="11"/>
  <c r="BR34" i="11" s="1"/>
  <c r="J34" i="11" s="1"/>
  <c r="CW34" i="11"/>
  <c r="CZ34" i="11"/>
  <c r="H35" i="11"/>
  <c r="BR35" i="11" s="1"/>
  <c r="J35" i="11" s="1"/>
  <c r="CW35" i="11"/>
  <c r="CZ35" i="11"/>
  <c r="H36" i="11"/>
  <c r="CV36" i="11" s="1"/>
  <c r="CX36" i="11" s="1"/>
  <c r="CW36" i="11"/>
  <c r="CZ36" i="11"/>
  <c r="H37" i="11"/>
  <c r="CV37" i="11" s="1"/>
  <c r="CX37" i="11" s="1"/>
  <c r="CW37" i="11"/>
  <c r="CZ37" i="11"/>
  <c r="H38" i="11"/>
  <c r="CV38" i="11" s="1"/>
  <c r="CX38" i="11" s="1"/>
  <c r="CW38" i="11"/>
  <c r="CZ38" i="11"/>
  <c r="H39" i="11"/>
  <c r="BR39" i="11" s="1"/>
  <c r="J39" i="11" s="1"/>
  <c r="CW39" i="11"/>
  <c r="CZ39" i="11"/>
  <c r="H40" i="11"/>
  <c r="BR40" i="11" s="1"/>
  <c r="J40" i="11" s="1"/>
  <c r="CW40" i="11"/>
  <c r="CZ40" i="11"/>
  <c r="H42" i="11"/>
  <c r="BR42" i="11" s="1"/>
  <c r="J42" i="11" s="1"/>
  <c r="CW42" i="11"/>
  <c r="H43" i="11"/>
  <c r="CV43" i="11" s="1"/>
  <c r="CW43" i="11"/>
  <c r="H44" i="11"/>
  <c r="BR44" i="11" s="1"/>
  <c r="J44" i="11" s="1"/>
  <c r="CW44" i="11"/>
  <c r="H45" i="11"/>
  <c r="CV45" i="11" s="1"/>
  <c r="CW45" i="11"/>
  <c r="H46" i="11"/>
  <c r="BR46" i="11" s="1"/>
  <c r="J46" i="11" s="1"/>
  <c r="CW46" i="11"/>
  <c r="H47" i="11"/>
  <c r="CV47" i="11" s="1"/>
  <c r="CX47" i="11" s="1"/>
  <c r="CW47" i="11"/>
  <c r="H48" i="11"/>
  <c r="BR48" i="11" s="1"/>
  <c r="J48" i="11" s="1"/>
  <c r="CW48" i="11"/>
  <c r="H49" i="11"/>
  <c r="CV49" i="11" s="1"/>
  <c r="CX49" i="11" s="1"/>
  <c r="CW49" i="11"/>
  <c r="H50" i="11"/>
  <c r="BR50" i="11" s="1"/>
  <c r="J50" i="11" s="1"/>
  <c r="CW50" i="11"/>
  <c r="H51" i="11"/>
  <c r="BR51" i="11" s="1"/>
  <c r="J51" i="11" s="1"/>
  <c r="CW51" i="11"/>
  <c r="H52" i="11"/>
  <c r="BR52" i="11" s="1"/>
  <c r="J52" i="11" s="1"/>
  <c r="CW52" i="11"/>
  <c r="H53" i="11"/>
  <c r="CV53" i="11" s="1"/>
  <c r="CX53" i="11" s="1"/>
  <c r="CW53" i="11"/>
  <c r="H54" i="11"/>
  <c r="BR54" i="11" s="1"/>
  <c r="J54" i="11" s="1"/>
  <c r="CW54" i="11"/>
  <c r="H55" i="11"/>
  <c r="BR55" i="11" s="1"/>
  <c r="J55" i="11" s="1"/>
  <c r="CW55" i="11"/>
  <c r="AL92" i="11"/>
  <c r="AI92" i="11"/>
  <c r="AJ92" i="11"/>
  <c r="AK92" i="11"/>
  <c r="AM92" i="11"/>
  <c r="AN92" i="11"/>
  <c r="AO92" i="11"/>
  <c r="AP92" i="11"/>
  <c r="AQ92" i="11"/>
  <c r="AR92" i="11"/>
  <c r="AS92" i="11"/>
  <c r="AT92" i="11"/>
  <c r="AU92" i="11"/>
  <c r="AV92" i="11"/>
  <c r="AW92" i="11"/>
  <c r="AX92" i="11"/>
  <c r="AY92" i="11"/>
  <c r="AZ92" i="11"/>
  <c r="BA92" i="11"/>
  <c r="BB92" i="11"/>
  <c r="BC92" i="11"/>
  <c r="BD92" i="11"/>
  <c r="BE92" i="11"/>
  <c r="BF92" i="11"/>
  <c r="BG92" i="11"/>
  <c r="BH92" i="11"/>
  <c r="BI92" i="11"/>
  <c r="BJ92" i="11"/>
  <c r="BK92" i="11"/>
  <c r="BL92" i="11"/>
  <c r="BM92" i="11"/>
  <c r="BN92" i="11"/>
  <c r="AI93" i="11"/>
  <c r="AJ93" i="11"/>
  <c r="AK93" i="11"/>
  <c r="AL93" i="11"/>
  <c r="AM93" i="11"/>
  <c r="AN93" i="11"/>
  <c r="AO93" i="11"/>
  <c r="AP93" i="11"/>
  <c r="AQ93" i="11"/>
  <c r="AR93" i="11"/>
  <c r="AS93" i="11"/>
  <c r="AT93" i="11"/>
  <c r="AU93" i="11"/>
  <c r="AV93" i="11"/>
  <c r="AW93" i="11"/>
  <c r="AX93" i="11"/>
  <c r="AY93" i="11"/>
  <c r="AZ93" i="11"/>
  <c r="BA93" i="11"/>
  <c r="BB93" i="11"/>
  <c r="BC93" i="11"/>
  <c r="BD93" i="11"/>
  <c r="BE93" i="11"/>
  <c r="BF93" i="11"/>
  <c r="BG93" i="11"/>
  <c r="BH93" i="11"/>
  <c r="BI93" i="11"/>
  <c r="BJ93" i="11"/>
  <c r="BK93" i="11"/>
  <c r="BL93" i="11"/>
  <c r="BM93" i="11"/>
  <c r="BN93" i="11"/>
  <c r="C8" i="11"/>
  <c r="C4" i="11"/>
  <c r="C3" i="11"/>
  <c r="C2" i="11"/>
  <c r="E12" i="11"/>
  <c r="E13" i="11"/>
  <c r="E14" i="11"/>
  <c r="E15" i="11"/>
  <c r="E16" i="11"/>
  <c r="E17" i="11"/>
  <c r="E18" i="11"/>
  <c r="E19" i="11"/>
  <c r="E20" i="11"/>
  <c r="E21" i="11"/>
  <c r="E22" i="11"/>
  <c r="E23" i="11"/>
  <c r="E24" i="11"/>
  <c r="E25" i="11"/>
  <c r="F25" i="11"/>
  <c r="G25" i="11"/>
  <c r="G24" i="11"/>
  <c r="G23" i="11"/>
  <c r="G22" i="11"/>
  <c r="G21" i="11"/>
  <c r="G20" i="11"/>
  <c r="G19" i="11"/>
  <c r="G18" i="11"/>
  <c r="G17" i="11"/>
  <c r="G16" i="11"/>
  <c r="G15" i="11"/>
  <c r="G14" i="11"/>
  <c r="G13" i="11"/>
  <c r="G12" i="11"/>
  <c r="F24" i="11"/>
  <c r="F23" i="11"/>
  <c r="F22" i="11"/>
  <c r="F21" i="11"/>
  <c r="F20" i="11"/>
  <c r="F19" i="11"/>
  <c r="F18" i="11"/>
  <c r="F17" i="11"/>
  <c r="F16" i="11"/>
  <c r="F15" i="11"/>
  <c r="F14" i="11"/>
  <c r="F13" i="11"/>
  <c r="F12" i="11"/>
  <c r="D25" i="11"/>
  <c r="D24" i="11"/>
  <c r="D23" i="11"/>
  <c r="D22" i="11"/>
  <c r="D21" i="11"/>
  <c r="D20" i="11"/>
  <c r="D19" i="11"/>
  <c r="D18" i="11"/>
  <c r="D17" i="11"/>
  <c r="D16" i="11"/>
  <c r="D15" i="11"/>
  <c r="D14" i="11"/>
  <c r="D13" i="11"/>
  <c r="D12" i="11"/>
  <c r="FP38" i="11"/>
  <c r="FP39" i="11"/>
  <c r="DH39" i="11"/>
  <c r="FP42" i="11"/>
  <c r="EL43" i="11"/>
  <c r="DH43" i="11"/>
  <c r="FP46" i="11"/>
  <c r="FP50" i="11"/>
  <c r="FP52" i="11"/>
  <c r="FM38" i="11"/>
  <c r="DE39" i="11"/>
  <c r="DE41" i="11"/>
  <c r="EI43" i="11"/>
  <c r="FM44" i="11"/>
  <c r="DE45" i="11"/>
  <c r="FM46" i="11"/>
  <c r="DE47" i="11"/>
  <c r="FM48" i="11"/>
  <c r="DE49" i="11"/>
  <c r="FM50" i="11"/>
  <c r="DE51" i="11"/>
  <c r="FM52" i="11"/>
  <c r="DZ43" i="11"/>
  <c r="DW43" i="1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M107" i="1"/>
  <c r="N107" i="1"/>
  <c r="O107" i="1"/>
  <c r="P107" i="1"/>
  <c r="Q107" i="1"/>
  <c r="R107" i="1"/>
  <c r="S107" i="1"/>
  <c r="T107" i="1"/>
  <c r="U107" i="1"/>
  <c r="V107" i="1"/>
  <c r="W107" i="1"/>
  <c r="X107" i="1"/>
  <c r="Y107" i="1"/>
  <c r="Z107" i="1"/>
  <c r="M207" i="1"/>
  <c r="N207" i="1"/>
  <c r="O207" i="1"/>
  <c r="P207" i="1"/>
  <c r="Q207" i="1"/>
  <c r="R207" i="1"/>
  <c r="S207" i="1"/>
  <c r="T207" i="1"/>
  <c r="U207" i="1"/>
  <c r="V207" i="1"/>
  <c r="W207" i="1"/>
  <c r="X207" i="1"/>
  <c r="Y207" i="1"/>
  <c r="Z207" i="1"/>
  <c r="M307" i="1"/>
  <c r="N307" i="1"/>
  <c r="O307" i="1"/>
  <c r="P307" i="1"/>
  <c r="Q307" i="1"/>
  <c r="R307" i="1"/>
  <c r="S307" i="1"/>
  <c r="T307" i="1"/>
  <c r="U307" i="1"/>
  <c r="V307" i="1"/>
  <c r="W307" i="1"/>
  <c r="X307" i="1"/>
  <c r="Y307" i="1"/>
  <c r="Z307" i="1"/>
  <c r="M108" i="1"/>
  <c r="N108" i="1"/>
  <c r="O108" i="1"/>
  <c r="P108" i="1"/>
  <c r="Q108" i="1"/>
  <c r="R108" i="1"/>
  <c r="S108" i="1"/>
  <c r="T108" i="1"/>
  <c r="U108" i="1"/>
  <c r="V108" i="1"/>
  <c r="W108" i="1"/>
  <c r="X108" i="1"/>
  <c r="Y108" i="1"/>
  <c r="Z108" i="1"/>
  <c r="M208" i="1"/>
  <c r="N208" i="1"/>
  <c r="O208" i="1"/>
  <c r="P208" i="1"/>
  <c r="Q208" i="1"/>
  <c r="R208" i="1"/>
  <c r="S208" i="1"/>
  <c r="T208" i="1"/>
  <c r="U208" i="1"/>
  <c r="V208" i="1"/>
  <c r="W208" i="1"/>
  <c r="X208" i="1"/>
  <c r="Y208" i="1"/>
  <c r="Z208" i="1"/>
  <c r="M308" i="1"/>
  <c r="N308" i="1"/>
  <c r="O308" i="1"/>
  <c r="P308" i="1"/>
  <c r="Q308" i="1"/>
  <c r="R308" i="1"/>
  <c r="S308" i="1"/>
  <c r="T308" i="1"/>
  <c r="U308" i="1"/>
  <c r="V308" i="1"/>
  <c r="W308" i="1"/>
  <c r="X308" i="1"/>
  <c r="Y308" i="1"/>
  <c r="Z308" i="1"/>
  <c r="M109" i="1"/>
  <c r="N109" i="1"/>
  <c r="O109" i="1"/>
  <c r="P109" i="1"/>
  <c r="Q109" i="1"/>
  <c r="R109" i="1"/>
  <c r="S109" i="1"/>
  <c r="T109" i="1"/>
  <c r="U109" i="1"/>
  <c r="V109" i="1"/>
  <c r="W109" i="1"/>
  <c r="X109" i="1"/>
  <c r="Y109" i="1"/>
  <c r="Z109" i="1"/>
  <c r="M209" i="1"/>
  <c r="N209" i="1"/>
  <c r="O209" i="1"/>
  <c r="P209" i="1"/>
  <c r="Q209" i="1"/>
  <c r="R209" i="1"/>
  <c r="S209" i="1"/>
  <c r="T209" i="1"/>
  <c r="U209" i="1"/>
  <c r="V209" i="1"/>
  <c r="W209" i="1"/>
  <c r="X209" i="1"/>
  <c r="Y209" i="1"/>
  <c r="Z209" i="1"/>
  <c r="M309" i="1"/>
  <c r="N309" i="1"/>
  <c r="O309" i="1"/>
  <c r="P309" i="1"/>
  <c r="J109" i="1" s="1"/>
  <c r="Q309" i="1"/>
  <c r="R309" i="1"/>
  <c r="S309" i="1"/>
  <c r="T309" i="1"/>
  <c r="U309" i="1"/>
  <c r="V309" i="1"/>
  <c r="W309" i="1"/>
  <c r="X309" i="1"/>
  <c r="Y309" i="1"/>
  <c r="Z309" i="1"/>
  <c r="M110" i="1"/>
  <c r="N110" i="1"/>
  <c r="F110" i="1" s="1"/>
  <c r="O110" i="1"/>
  <c r="P110" i="1"/>
  <c r="Q110" i="1"/>
  <c r="R110" i="1"/>
  <c r="S110" i="1"/>
  <c r="T110" i="1"/>
  <c r="U110" i="1"/>
  <c r="V110" i="1"/>
  <c r="W110" i="1"/>
  <c r="X110" i="1"/>
  <c r="Y110" i="1"/>
  <c r="Z110" i="1"/>
  <c r="M210" i="1"/>
  <c r="N210" i="1"/>
  <c r="O210" i="1"/>
  <c r="P210" i="1"/>
  <c r="Q210" i="1"/>
  <c r="R210" i="1"/>
  <c r="S210" i="1"/>
  <c r="T210" i="1"/>
  <c r="U210" i="1"/>
  <c r="V210" i="1"/>
  <c r="W210" i="1"/>
  <c r="X210" i="1"/>
  <c r="Y210" i="1"/>
  <c r="Z210" i="1"/>
  <c r="M310" i="1"/>
  <c r="N310" i="1"/>
  <c r="O310" i="1"/>
  <c r="P310" i="1"/>
  <c r="Q310" i="1"/>
  <c r="R310" i="1"/>
  <c r="S310" i="1"/>
  <c r="T310" i="1"/>
  <c r="U310" i="1"/>
  <c r="V310" i="1"/>
  <c r="W310" i="1"/>
  <c r="X310" i="1"/>
  <c r="Y310" i="1"/>
  <c r="Z310" i="1"/>
  <c r="M111" i="1"/>
  <c r="N111" i="1"/>
  <c r="O111" i="1"/>
  <c r="P111" i="1"/>
  <c r="Q111" i="1"/>
  <c r="R111" i="1"/>
  <c r="S111" i="1"/>
  <c r="T111" i="1"/>
  <c r="U111" i="1"/>
  <c r="V111" i="1"/>
  <c r="W111" i="1"/>
  <c r="X111" i="1"/>
  <c r="Y111" i="1"/>
  <c r="Z111" i="1"/>
  <c r="M211" i="1"/>
  <c r="N211" i="1"/>
  <c r="O211" i="1"/>
  <c r="P211" i="1"/>
  <c r="Q211" i="1"/>
  <c r="R211" i="1"/>
  <c r="S211" i="1"/>
  <c r="T211" i="1"/>
  <c r="U211" i="1"/>
  <c r="V211" i="1"/>
  <c r="W211" i="1"/>
  <c r="X211" i="1"/>
  <c r="Y211" i="1"/>
  <c r="Z211" i="1"/>
  <c r="M311" i="1"/>
  <c r="N311" i="1"/>
  <c r="O311" i="1"/>
  <c r="P311" i="1"/>
  <c r="Q311" i="1"/>
  <c r="R311" i="1"/>
  <c r="S311" i="1"/>
  <c r="T311" i="1"/>
  <c r="U311" i="1"/>
  <c r="V311" i="1"/>
  <c r="W311" i="1"/>
  <c r="X311" i="1"/>
  <c r="Y311" i="1"/>
  <c r="Z311" i="1"/>
  <c r="M112" i="1"/>
  <c r="N112" i="1"/>
  <c r="O112" i="1"/>
  <c r="P112" i="1"/>
  <c r="Q112" i="1"/>
  <c r="R112" i="1"/>
  <c r="S112" i="1"/>
  <c r="T112" i="1"/>
  <c r="U112" i="1"/>
  <c r="V112" i="1"/>
  <c r="W112" i="1"/>
  <c r="X112" i="1"/>
  <c r="Y112" i="1"/>
  <c r="Z112" i="1"/>
  <c r="M212" i="1"/>
  <c r="N212" i="1"/>
  <c r="O212" i="1"/>
  <c r="P212" i="1"/>
  <c r="Q212" i="1"/>
  <c r="R212" i="1"/>
  <c r="S212" i="1"/>
  <c r="T212" i="1"/>
  <c r="U212" i="1"/>
  <c r="V212" i="1"/>
  <c r="W212" i="1"/>
  <c r="X212" i="1"/>
  <c r="Y212" i="1"/>
  <c r="Z212" i="1"/>
  <c r="M312" i="1"/>
  <c r="N312" i="1"/>
  <c r="O312" i="1"/>
  <c r="P312" i="1"/>
  <c r="Q312" i="1"/>
  <c r="R312" i="1"/>
  <c r="S312" i="1"/>
  <c r="T312" i="1"/>
  <c r="U312" i="1"/>
  <c r="V312" i="1"/>
  <c r="W312" i="1"/>
  <c r="X312" i="1"/>
  <c r="Y312" i="1"/>
  <c r="Z312" i="1"/>
  <c r="M113" i="1"/>
  <c r="N113" i="1"/>
  <c r="O113" i="1"/>
  <c r="P113" i="1"/>
  <c r="Q113" i="1"/>
  <c r="R113" i="1"/>
  <c r="S113" i="1"/>
  <c r="T113" i="1"/>
  <c r="U113" i="1"/>
  <c r="V113" i="1"/>
  <c r="W113" i="1"/>
  <c r="X113" i="1"/>
  <c r="Y113" i="1"/>
  <c r="Z113" i="1"/>
  <c r="M213" i="1"/>
  <c r="N213" i="1"/>
  <c r="O213" i="1"/>
  <c r="P213" i="1"/>
  <c r="Q213" i="1"/>
  <c r="R213" i="1"/>
  <c r="S213" i="1"/>
  <c r="T213" i="1"/>
  <c r="U213" i="1"/>
  <c r="V213" i="1"/>
  <c r="W213" i="1"/>
  <c r="X213" i="1"/>
  <c r="Y213" i="1"/>
  <c r="Z213" i="1"/>
  <c r="M313" i="1"/>
  <c r="N313" i="1"/>
  <c r="O313" i="1"/>
  <c r="P313" i="1"/>
  <c r="Q313" i="1"/>
  <c r="R313" i="1"/>
  <c r="S313" i="1"/>
  <c r="T313" i="1"/>
  <c r="U313" i="1"/>
  <c r="V313" i="1"/>
  <c r="W313" i="1"/>
  <c r="X313" i="1"/>
  <c r="Y313" i="1"/>
  <c r="Z313" i="1"/>
  <c r="M114" i="1"/>
  <c r="N114" i="1"/>
  <c r="O114" i="1"/>
  <c r="P114" i="1"/>
  <c r="Q114" i="1"/>
  <c r="R114" i="1"/>
  <c r="S114" i="1"/>
  <c r="T114" i="1"/>
  <c r="U114" i="1"/>
  <c r="V114" i="1"/>
  <c r="W114" i="1"/>
  <c r="X114" i="1"/>
  <c r="Y114" i="1"/>
  <c r="Z114" i="1"/>
  <c r="M214" i="1"/>
  <c r="N214" i="1"/>
  <c r="O214" i="1"/>
  <c r="P214" i="1"/>
  <c r="Q214" i="1"/>
  <c r="R214" i="1"/>
  <c r="S214" i="1"/>
  <c r="T214" i="1"/>
  <c r="U214" i="1"/>
  <c r="V214" i="1"/>
  <c r="W214" i="1"/>
  <c r="X214" i="1"/>
  <c r="Y214" i="1"/>
  <c r="Z214" i="1"/>
  <c r="M314" i="1"/>
  <c r="N314" i="1"/>
  <c r="O314" i="1"/>
  <c r="P314" i="1"/>
  <c r="Q314" i="1"/>
  <c r="R314" i="1"/>
  <c r="S314" i="1"/>
  <c r="T314" i="1"/>
  <c r="U314" i="1"/>
  <c r="V314" i="1"/>
  <c r="W314" i="1"/>
  <c r="X314" i="1"/>
  <c r="Y314" i="1"/>
  <c r="Z314" i="1"/>
  <c r="M115" i="1"/>
  <c r="N115" i="1"/>
  <c r="O115" i="1"/>
  <c r="P115" i="1"/>
  <c r="Q115" i="1"/>
  <c r="R115" i="1"/>
  <c r="S115" i="1"/>
  <c r="T115" i="1"/>
  <c r="U115" i="1"/>
  <c r="V115" i="1"/>
  <c r="W115" i="1"/>
  <c r="X115" i="1"/>
  <c r="Y115" i="1"/>
  <c r="Z115" i="1"/>
  <c r="M215" i="1"/>
  <c r="N215" i="1"/>
  <c r="O215" i="1"/>
  <c r="P215" i="1"/>
  <c r="Q215" i="1"/>
  <c r="R215" i="1"/>
  <c r="S215" i="1"/>
  <c r="T215" i="1"/>
  <c r="U215" i="1"/>
  <c r="V215" i="1"/>
  <c r="W215" i="1"/>
  <c r="X215" i="1"/>
  <c r="Y215" i="1"/>
  <c r="Z215" i="1"/>
  <c r="M315" i="1"/>
  <c r="N315" i="1"/>
  <c r="O315" i="1"/>
  <c r="P315" i="1"/>
  <c r="Q315" i="1"/>
  <c r="R315" i="1"/>
  <c r="S315" i="1"/>
  <c r="T315" i="1"/>
  <c r="U315" i="1"/>
  <c r="V315" i="1"/>
  <c r="W315" i="1"/>
  <c r="X315" i="1"/>
  <c r="Y315" i="1"/>
  <c r="Z315" i="1"/>
  <c r="M116" i="1"/>
  <c r="N116" i="1"/>
  <c r="O116" i="1"/>
  <c r="P116" i="1"/>
  <c r="Q116" i="1"/>
  <c r="R116" i="1"/>
  <c r="S116" i="1"/>
  <c r="T116" i="1"/>
  <c r="U116" i="1"/>
  <c r="V116" i="1"/>
  <c r="W116" i="1"/>
  <c r="X116" i="1"/>
  <c r="Y116" i="1"/>
  <c r="Z116" i="1"/>
  <c r="M216" i="1"/>
  <c r="N216" i="1"/>
  <c r="O216" i="1"/>
  <c r="P216" i="1"/>
  <c r="Q216" i="1"/>
  <c r="R216" i="1"/>
  <c r="S216" i="1"/>
  <c r="T216" i="1"/>
  <c r="U216" i="1"/>
  <c r="V216" i="1"/>
  <c r="W216" i="1"/>
  <c r="X216" i="1"/>
  <c r="Y216" i="1"/>
  <c r="Z216" i="1"/>
  <c r="M316" i="1"/>
  <c r="N316" i="1"/>
  <c r="O316" i="1"/>
  <c r="P316" i="1"/>
  <c r="Q316" i="1"/>
  <c r="R316" i="1"/>
  <c r="S316" i="1"/>
  <c r="T316" i="1"/>
  <c r="U316" i="1"/>
  <c r="V316" i="1"/>
  <c r="W316" i="1"/>
  <c r="X316" i="1"/>
  <c r="Y316" i="1"/>
  <c r="Z316" i="1"/>
  <c r="M117" i="1"/>
  <c r="N117" i="1"/>
  <c r="O117" i="1"/>
  <c r="P117" i="1"/>
  <c r="Q117" i="1"/>
  <c r="R117" i="1"/>
  <c r="S117" i="1"/>
  <c r="T117" i="1"/>
  <c r="U117" i="1"/>
  <c r="V117" i="1"/>
  <c r="W117" i="1"/>
  <c r="X117" i="1"/>
  <c r="Y117" i="1"/>
  <c r="Z117" i="1"/>
  <c r="M217" i="1"/>
  <c r="N217" i="1"/>
  <c r="O217" i="1"/>
  <c r="P217" i="1"/>
  <c r="Q217" i="1"/>
  <c r="R217" i="1"/>
  <c r="S217" i="1"/>
  <c r="T217" i="1"/>
  <c r="U217" i="1"/>
  <c r="V217" i="1"/>
  <c r="W217" i="1"/>
  <c r="X217" i="1"/>
  <c r="Y217" i="1"/>
  <c r="Z217" i="1"/>
  <c r="M317" i="1"/>
  <c r="N317" i="1"/>
  <c r="O317" i="1"/>
  <c r="P317" i="1"/>
  <c r="Q317" i="1"/>
  <c r="R317" i="1"/>
  <c r="S317" i="1"/>
  <c r="T317" i="1"/>
  <c r="U317" i="1"/>
  <c r="V317" i="1"/>
  <c r="W317" i="1"/>
  <c r="X317" i="1"/>
  <c r="Y317" i="1"/>
  <c r="Z317" i="1"/>
  <c r="M118" i="1"/>
  <c r="N118" i="1"/>
  <c r="O118" i="1"/>
  <c r="P118" i="1"/>
  <c r="Q118" i="1"/>
  <c r="R118" i="1"/>
  <c r="S118" i="1"/>
  <c r="T118" i="1"/>
  <c r="U118" i="1"/>
  <c r="V118" i="1"/>
  <c r="W118" i="1"/>
  <c r="X118" i="1"/>
  <c r="Y118" i="1"/>
  <c r="Z118" i="1"/>
  <c r="M218" i="1"/>
  <c r="N218" i="1"/>
  <c r="O218" i="1"/>
  <c r="P218" i="1"/>
  <c r="H118" i="1" s="1"/>
  <c r="Q218" i="1"/>
  <c r="R218" i="1"/>
  <c r="S218" i="1"/>
  <c r="T218" i="1"/>
  <c r="U218" i="1"/>
  <c r="V218" i="1"/>
  <c r="W218" i="1"/>
  <c r="X218" i="1"/>
  <c r="Y218" i="1"/>
  <c r="Z218" i="1"/>
  <c r="M318" i="1"/>
  <c r="N318" i="1"/>
  <c r="O318" i="1"/>
  <c r="P318" i="1"/>
  <c r="Q318" i="1"/>
  <c r="R318" i="1"/>
  <c r="S318" i="1"/>
  <c r="T318" i="1"/>
  <c r="U318" i="1"/>
  <c r="V318" i="1"/>
  <c r="W318" i="1"/>
  <c r="X318" i="1"/>
  <c r="Y318" i="1"/>
  <c r="Z318" i="1"/>
  <c r="M119" i="1"/>
  <c r="N119" i="1"/>
  <c r="O119" i="1"/>
  <c r="P119" i="1"/>
  <c r="Q119" i="1"/>
  <c r="R119" i="1"/>
  <c r="S119" i="1"/>
  <c r="T119" i="1"/>
  <c r="U119" i="1"/>
  <c r="V119" i="1"/>
  <c r="W119" i="1"/>
  <c r="X119" i="1"/>
  <c r="Y119" i="1"/>
  <c r="Z119" i="1"/>
  <c r="M219" i="1"/>
  <c r="N219" i="1"/>
  <c r="O219" i="1"/>
  <c r="P219" i="1"/>
  <c r="Q219" i="1"/>
  <c r="R219" i="1"/>
  <c r="S219" i="1"/>
  <c r="T219" i="1"/>
  <c r="U219" i="1"/>
  <c r="V219" i="1"/>
  <c r="W219" i="1"/>
  <c r="X219" i="1"/>
  <c r="Y219" i="1"/>
  <c r="Z219" i="1"/>
  <c r="M319" i="1"/>
  <c r="N319" i="1"/>
  <c r="O319" i="1"/>
  <c r="P319" i="1"/>
  <c r="J119" i="1" s="1"/>
  <c r="Q319" i="1"/>
  <c r="R319" i="1"/>
  <c r="S319" i="1"/>
  <c r="T319" i="1"/>
  <c r="U319" i="1"/>
  <c r="V319" i="1"/>
  <c r="W319" i="1"/>
  <c r="X319" i="1"/>
  <c r="Y319" i="1"/>
  <c r="Z319" i="1"/>
  <c r="M120" i="1"/>
  <c r="N120" i="1"/>
  <c r="O120" i="1"/>
  <c r="P120" i="1"/>
  <c r="Q120" i="1"/>
  <c r="R120" i="1"/>
  <c r="S120" i="1"/>
  <c r="T120" i="1"/>
  <c r="U120" i="1"/>
  <c r="V120" i="1"/>
  <c r="W120" i="1"/>
  <c r="X120" i="1"/>
  <c r="Y120" i="1"/>
  <c r="Z120" i="1"/>
  <c r="M220" i="1"/>
  <c r="N220" i="1"/>
  <c r="O220" i="1"/>
  <c r="P220" i="1"/>
  <c r="Q220" i="1"/>
  <c r="R220" i="1"/>
  <c r="S220" i="1"/>
  <c r="T220" i="1"/>
  <c r="U220" i="1"/>
  <c r="V220" i="1"/>
  <c r="W220" i="1"/>
  <c r="X220" i="1"/>
  <c r="Y220" i="1"/>
  <c r="Z220" i="1"/>
  <c r="M320" i="1"/>
  <c r="N320" i="1"/>
  <c r="O320" i="1"/>
  <c r="P320" i="1"/>
  <c r="Q320" i="1"/>
  <c r="R320" i="1"/>
  <c r="S320" i="1"/>
  <c r="T320" i="1"/>
  <c r="U320" i="1"/>
  <c r="V320" i="1"/>
  <c r="W320" i="1"/>
  <c r="X320" i="1"/>
  <c r="Y320" i="1"/>
  <c r="Z320" i="1"/>
  <c r="M121" i="1"/>
  <c r="N121" i="1"/>
  <c r="O121" i="1"/>
  <c r="P121" i="1"/>
  <c r="Q121" i="1"/>
  <c r="R121" i="1"/>
  <c r="S121" i="1"/>
  <c r="T121" i="1"/>
  <c r="U121" i="1"/>
  <c r="V121" i="1"/>
  <c r="W121" i="1"/>
  <c r="X121" i="1"/>
  <c r="Y121" i="1"/>
  <c r="Z121" i="1"/>
  <c r="M221" i="1"/>
  <c r="N221" i="1"/>
  <c r="O221" i="1"/>
  <c r="P221" i="1"/>
  <c r="Q221" i="1"/>
  <c r="R221" i="1"/>
  <c r="S221" i="1"/>
  <c r="T221" i="1"/>
  <c r="U221" i="1"/>
  <c r="V221" i="1"/>
  <c r="W221" i="1"/>
  <c r="X221" i="1"/>
  <c r="Y221" i="1"/>
  <c r="Z221" i="1"/>
  <c r="M321" i="1"/>
  <c r="N321" i="1"/>
  <c r="O321" i="1"/>
  <c r="P321" i="1"/>
  <c r="Q321" i="1"/>
  <c r="R321" i="1"/>
  <c r="S321" i="1"/>
  <c r="T321" i="1"/>
  <c r="U321" i="1"/>
  <c r="V321" i="1"/>
  <c r="W321" i="1"/>
  <c r="X321" i="1"/>
  <c r="Y321" i="1"/>
  <c r="Z321" i="1"/>
  <c r="M122" i="1"/>
  <c r="N122" i="1"/>
  <c r="O122" i="1"/>
  <c r="P122" i="1"/>
  <c r="Q122" i="1"/>
  <c r="R122" i="1"/>
  <c r="S122" i="1"/>
  <c r="T122" i="1"/>
  <c r="U122" i="1"/>
  <c r="V122" i="1"/>
  <c r="W122" i="1"/>
  <c r="X122" i="1"/>
  <c r="Y122" i="1"/>
  <c r="Z122" i="1"/>
  <c r="M222" i="1"/>
  <c r="N222" i="1"/>
  <c r="O222" i="1"/>
  <c r="P222" i="1"/>
  <c r="Q222" i="1"/>
  <c r="R222" i="1"/>
  <c r="S222" i="1"/>
  <c r="T222" i="1"/>
  <c r="U222" i="1"/>
  <c r="V222" i="1"/>
  <c r="W222" i="1"/>
  <c r="X222" i="1"/>
  <c r="Y222" i="1"/>
  <c r="Z222" i="1"/>
  <c r="M322" i="1"/>
  <c r="N322" i="1"/>
  <c r="O322" i="1"/>
  <c r="P322" i="1"/>
  <c r="Q322" i="1"/>
  <c r="R322" i="1"/>
  <c r="S322" i="1"/>
  <c r="T322" i="1"/>
  <c r="U322" i="1"/>
  <c r="V322" i="1"/>
  <c r="W322" i="1"/>
  <c r="X322" i="1"/>
  <c r="Y322" i="1"/>
  <c r="Z322" i="1"/>
  <c r="M123" i="1"/>
  <c r="N123" i="1"/>
  <c r="O123" i="1"/>
  <c r="P123" i="1"/>
  <c r="Q123" i="1"/>
  <c r="R123" i="1"/>
  <c r="S123" i="1"/>
  <c r="T123" i="1"/>
  <c r="U123" i="1"/>
  <c r="V123" i="1"/>
  <c r="W123" i="1"/>
  <c r="X123" i="1"/>
  <c r="Y123" i="1"/>
  <c r="Z123" i="1"/>
  <c r="M223" i="1"/>
  <c r="N223" i="1"/>
  <c r="O223" i="1"/>
  <c r="P223" i="1"/>
  <c r="Q223" i="1"/>
  <c r="R223" i="1"/>
  <c r="S223" i="1"/>
  <c r="T223" i="1"/>
  <c r="U223" i="1"/>
  <c r="V223" i="1"/>
  <c r="W223" i="1"/>
  <c r="X223" i="1"/>
  <c r="Y223" i="1"/>
  <c r="Z223" i="1"/>
  <c r="M323" i="1"/>
  <c r="N323" i="1"/>
  <c r="O323" i="1"/>
  <c r="P323" i="1"/>
  <c r="Q323" i="1"/>
  <c r="R323" i="1"/>
  <c r="S323" i="1"/>
  <c r="T323" i="1"/>
  <c r="U323" i="1"/>
  <c r="V323" i="1"/>
  <c r="W323" i="1"/>
  <c r="X323" i="1"/>
  <c r="Y323" i="1"/>
  <c r="Z323" i="1"/>
  <c r="M124" i="1"/>
  <c r="N124" i="1"/>
  <c r="O124" i="1"/>
  <c r="P124" i="1"/>
  <c r="Q124" i="1"/>
  <c r="R124" i="1"/>
  <c r="S124" i="1"/>
  <c r="T124" i="1"/>
  <c r="U124" i="1"/>
  <c r="V124" i="1"/>
  <c r="W124" i="1"/>
  <c r="X124" i="1"/>
  <c r="Y124" i="1"/>
  <c r="Z124" i="1"/>
  <c r="M224" i="1"/>
  <c r="N224" i="1"/>
  <c r="O224" i="1"/>
  <c r="P224" i="1"/>
  <c r="Q224" i="1"/>
  <c r="R224" i="1"/>
  <c r="S224" i="1"/>
  <c r="T224" i="1"/>
  <c r="U224" i="1"/>
  <c r="V224" i="1"/>
  <c r="W224" i="1"/>
  <c r="X224" i="1"/>
  <c r="Y224" i="1"/>
  <c r="Z224" i="1"/>
  <c r="M324" i="1"/>
  <c r="N324" i="1"/>
  <c r="O324" i="1"/>
  <c r="P324" i="1"/>
  <c r="Q324" i="1"/>
  <c r="R324" i="1"/>
  <c r="S324" i="1"/>
  <c r="T324" i="1"/>
  <c r="U324" i="1"/>
  <c r="V324" i="1"/>
  <c r="W324" i="1"/>
  <c r="X324" i="1"/>
  <c r="Y324" i="1"/>
  <c r="Z324" i="1"/>
  <c r="M125" i="1"/>
  <c r="N125" i="1"/>
  <c r="O125" i="1"/>
  <c r="P125" i="1"/>
  <c r="Q125" i="1"/>
  <c r="R125" i="1"/>
  <c r="S125" i="1"/>
  <c r="T125" i="1"/>
  <c r="U125" i="1"/>
  <c r="V125" i="1"/>
  <c r="W125" i="1"/>
  <c r="X125" i="1"/>
  <c r="Y125" i="1"/>
  <c r="Z125" i="1"/>
  <c r="M225" i="1"/>
  <c r="N225" i="1"/>
  <c r="H125" i="1" s="1"/>
  <c r="O225" i="1"/>
  <c r="P225" i="1"/>
  <c r="Q225" i="1"/>
  <c r="R225" i="1"/>
  <c r="S225" i="1"/>
  <c r="T225" i="1"/>
  <c r="U225" i="1"/>
  <c r="V225" i="1"/>
  <c r="W225" i="1"/>
  <c r="X225" i="1"/>
  <c r="Y225" i="1"/>
  <c r="Z225" i="1"/>
  <c r="M325" i="1"/>
  <c r="N325" i="1"/>
  <c r="O325" i="1"/>
  <c r="P325" i="1"/>
  <c r="Q325" i="1"/>
  <c r="R325" i="1"/>
  <c r="S325" i="1"/>
  <c r="T325" i="1"/>
  <c r="U325" i="1"/>
  <c r="V325" i="1"/>
  <c r="W325" i="1"/>
  <c r="X325" i="1"/>
  <c r="Y325" i="1"/>
  <c r="Z325" i="1"/>
  <c r="M126" i="1"/>
  <c r="N126" i="1"/>
  <c r="O126" i="1"/>
  <c r="P126" i="1"/>
  <c r="Q126" i="1"/>
  <c r="R126" i="1"/>
  <c r="S126" i="1"/>
  <c r="T126" i="1"/>
  <c r="U126" i="1"/>
  <c r="V126" i="1"/>
  <c r="W126" i="1"/>
  <c r="X126" i="1"/>
  <c r="Y126" i="1"/>
  <c r="Z126" i="1"/>
  <c r="M226" i="1"/>
  <c r="N226" i="1"/>
  <c r="O226" i="1"/>
  <c r="P226" i="1"/>
  <c r="Q226" i="1"/>
  <c r="R226" i="1"/>
  <c r="S226" i="1"/>
  <c r="T226" i="1"/>
  <c r="U226" i="1"/>
  <c r="V226" i="1"/>
  <c r="W226" i="1"/>
  <c r="X226" i="1"/>
  <c r="Y226" i="1"/>
  <c r="Z226" i="1"/>
  <c r="M326" i="1"/>
  <c r="N326" i="1"/>
  <c r="O326" i="1"/>
  <c r="P326" i="1"/>
  <c r="Q326" i="1"/>
  <c r="R326" i="1"/>
  <c r="S326" i="1"/>
  <c r="T326" i="1"/>
  <c r="U326" i="1"/>
  <c r="V326" i="1"/>
  <c r="W326" i="1"/>
  <c r="X326" i="1"/>
  <c r="Y326" i="1"/>
  <c r="Z326" i="1"/>
  <c r="M127" i="1"/>
  <c r="N127" i="1"/>
  <c r="O127" i="1"/>
  <c r="P127" i="1"/>
  <c r="Q127" i="1"/>
  <c r="R127" i="1"/>
  <c r="S127" i="1"/>
  <c r="T127" i="1"/>
  <c r="U127" i="1"/>
  <c r="V127" i="1"/>
  <c r="W127" i="1"/>
  <c r="X127" i="1"/>
  <c r="Y127" i="1"/>
  <c r="Z127" i="1"/>
  <c r="M227" i="1"/>
  <c r="N227" i="1"/>
  <c r="O227" i="1"/>
  <c r="P227" i="1"/>
  <c r="Q227" i="1"/>
  <c r="R227" i="1"/>
  <c r="S227" i="1"/>
  <c r="T227" i="1"/>
  <c r="U227" i="1"/>
  <c r="V227" i="1"/>
  <c r="W227" i="1"/>
  <c r="X227" i="1"/>
  <c r="Y227" i="1"/>
  <c r="Z227" i="1"/>
  <c r="M327" i="1"/>
  <c r="N327" i="1"/>
  <c r="O327" i="1"/>
  <c r="P327" i="1"/>
  <c r="Q327" i="1"/>
  <c r="R327" i="1"/>
  <c r="S327" i="1"/>
  <c r="T327" i="1"/>
  <c r="U327" i="1"/>
  <c r="V327" i="1"/>
  <c r="W327" i="1"/>
  <c r="X327" i="1"/>
  <c r="Y327" i="1"/>
  <c r="Z327" i="1"/>
  <c r="M128" i="1"/>
  <c r="N128" i="1"/>
  <c r="O128" i="1"/>
  <c r="P128" i="1"/>
  <c r="Q128" i="1"/>
  <c r="R128" i="1"/>
  <c r="S128" i="1"/>
  <c r="T128" i="1"/>
  <c r="U128" i="1"/>
  <c r="V128" i="1"/>
  <c r="W128" i="1"/>
  <c r="X128" i="1"/>
  <c r="Y128" i="1"/>
  <c r="Z128" i="1"/>
  <c r="M228" i="1"/>
  <c r="N228" i="1"/>
  <c r="O228" i="1"/>
  <c r="P228" i="1"/>
  <c r="Q228" i="1"/>
  <c r="R228" i="1"/>
  <c r="S228" i="1"/>
  <c r="T228" i="1"/>
  <c r="U228" i="1"/>
  <c r="V228" i="1"/>
  <c r="W228" i="1"/>
  <c r="X228" i="1"/>
  <c r="Y228" i="1"/>
  <c r="Z228" i="1"/>
  <c r="M328" i="1"/>
  <c r="N328" i="1"/>
  <c r="O328" i="1"/>
  <c r="P328" i="1"/>
  <c r="Q328" i="1"/>
  <c r="R328" i="1"/>
  <c r="S328" i="1"/>
  <c r="T328" i="1"/>
  <c r="U328" i="1"/>
  <c r="V328" i="1"/>
  <c r="W328" i="1"/>
  <c r="X328" i="1"/>
  <c r="Y328" i="1"/>
  <c r="Z328" i="1"/>
  <c r="M129" i="1"/>
  <c r="N129" i="1"/>
  <c r="O129" i="1"/>
  <c r="P129" i="1"/>
  <c r="Q129" i="1"/>
  <c r="R129" i="1"/>
  <c r="S129" i="1"/>
  <c r="T129" i="1"/>
  <c r="U129" i="1"/>
  <c r="V129" i="1"/>
  <c r="W129" i="1"/>
  <c r="X129" i="1"/>
  <c r="Y129" i="1"/>
  <c r="Z129" i="1"/>
  <c r="M229" i="1"/>
  <c r="N229" i="1"/>
  <c r="O229" i="1"/>
  <c r="P229" i="1"/>
  <c r="Q229" i="1"/>
  <c r="R229" i="1"/>
  <c r="S229" i="1"/>
  <c r="T229" i="1"/>
  <c r="U229" i="1"/>
  <c r="V229" i="1"/>
  <c r="W229" i="1"/>
  <c r="X229" i="1"/>
  <c r="Y229" i="1"/>
  <c r="Z229" i="1"/>
  <c r="M329" i="1"/>
  <c r="N329" i="1"/>
  <c r="O329" i="1"/>
  <c r="P329" i="1"/>
  <c r="Q329" i="1"/>
  <c r="R329" i="1"/>
  <c r="S329" i="1"/>
  <c r="T329" i="1"/>
  <c r="U329" i="1"/>
  <c r="V329" i="1"/>
  <c r="W329" i="1"/>
  <c r="X329" i="1"/>
  <c r="Y329" i="1"/>
  <c r="Z329" i="1"/>
  <c r="M130" i="1"/>
  <c r="N130" i="1"/>
  <c r="O130" i="1"/>
  <c r="P130" i="1"/>
  <c r="Q130" i="1"/>
  <c r="R130" i="1"/>
  <c r="S130" i="1"/>
  <c r="T130" i="1"/>
  <c r="U130" i="1"/>
  <c r="V130" i="1"/>
  <c r="W130" i="1"/>
  <c r="X130" i="1"/>
  <c r="Y130" i="1"/>
  <c r="Z130" i="1"/>
  <c r="M230" i="1"/>
  <c r="N230" i="1"/>
  <c r="O230" i="1"/>
  <c r="P230" i="1"/>
  <c r="Q230" i="1"/>
  <c r="R230" i="1"/>
  <c r="S230" i="1"/>
  <c r="T230" i="1"/>
  <c r="U230" i="1"/>
  <c r="V230" i="1"/>
  <c r="W230" i="1"/>
  <c r="X230" i="1"/>
  <c r="Y230" i="1"/>
  <c r="Z230" i="1"/>
  <c r="M330" i="1"/>
  <c r="N330" i="1"/>
  <c r="O330" i="1"/>
  <c r="P330" i="1"/>
  <c r="Q330" i="1"/>
  <c r="R330" i="1"/>
  <c r="S330" i="1"/>
  <c r="T330" i="1"/>
  <c r="U330" i="1"/>
  <c r="V330" i="1"/>
  <c r="W330" i="1"/>
  <c r="X330" i="1"/>
  <c r="Y330" i="1"/>
  <c r="Z330" i="1"/>
  <c r="M131" i="1"/>
  <c r="N131" i="1"/>
  <c r="O131" i="1"/>
  <c r="P131" i="1"/>
  <c r="Q131" i="1"/>
  <c r="R131" i="1"/>
  <c r="S131" i="1"/>
  <c r="T131" i="1"/>
  <c r="U131" i="1"/>
  <c r="V131" i="1"/>
  <c r="W131" i="1"/>
  <c r="X131" i="1"/>
  <c r="Y131" i="1"/>
  <c r="Z131" i="1"/>
  <c r="M231" i="1"/>
  <c r="N231" i="1"/>
  <c r="O231" i="1"/>
  <c r="P231" i="1"/>
  <c r="Q231" i="1"/>
  <c r="R231" i="1"/>
  <c r="S231" i="1"/>
  <c r="T231" i="1"/>
  <c r="U231" i="1"/>
  <c r="V231" i="1"/>
  <c r="W231" i="1"/>
  <c r="X231" i="1"/>
  <c r="Y231" i="1"/>
  <c r="Z231" i="1"/>
  <c r="M331" i="1"/>
  <c r="N331" i="1"/>
  <c r="O331" i="1"/>
  <c r="P331" i="1"/>
  <c r="Q331" i="1"/>
  <c r="R331" i="1"/>
  <c r="S331" i="1"/>
  <c r="T331" i="1"/>
  <c r="U331" i="1"/>
  <c r="V331" i="1"/>
  <c r="W331" i="1"/>
  <c r="X331" i="1"/>
  <c r="Y331" i="1"/>
  <c r="Z331" i="1"/>
  <c r="M132" i="1"/>
  <c r="N132" i="1"/>
  <c r="O132" i="1"/>
  <c r="P132" i="1"/>
  <c r="Q132" i="1"/>
  <c r="R132" i="1"/>
  <c r="S132" i="1"/>
  <c r="T132" i="1"/>
  <c r="U132" i="1"/>
  <c r="V132" i="1"/>
  <c r="W132" i="1"/>
  <c r="X132" i="1"/>
  <c r="Y132" i="1"/>
  <c r="Z132" i="1"/>
  <c r="M232" i="1"/>
  <c r="N232" i="1"/>
  <c r="O232" i="1"/>
  <c r="P232" i="1"/>
  <c r="Q232" i="1"/>
  <c r="R232" i="1"/>
  <c r="S232" i="1"/>
  <c r="T232" i="1"/>
  <c r="U232" i="1"/>
  <c r="V232" i="1"/>
  <c r="W232" i="1"/>
  <c r="X232" i="1"/>
  <c r="Y232" i="1"/>
  <c r="Z232" i="1"/>
  <c r="M332" i="1"/>
  <c r="N332" i="1"/>
  <c r="O332" i="1"/>
  <c r="P332" i="1"/>
  <c r="Q332" i="1"/>
  <c r="R332" i="1"/>
  <c r="S332" i="1"/>
  <c r="T332" i="1"/>
  <c r="U332" i="1"/>
  <c r="V332" i="1"/>
  <c r="W332" i="1"/>
  <c r="X332" i="1"/>
  <c r="Y332" i="1"/>
  <c r="Z332" i="1"/>
  <c r="M133" i="1"/>
  <c r="N133" i="1"/>
  <c r="O133" i="1"/>
  <c r="P133" i="1"/>
  <c r="Q133" i="1"/>
  <c r="R133" i="1"/>
  <c r="S133" i="1"/>
  <c r="T133" i="1"/>
  <c r="U133" i="1"/>
  <c r="V133" i="1"/>
  <c r="W133" i="1"/>
  <c r="X133" i="1"/>
  <c r="Y133" i="1"/>
  <c r="Z133" i="1"/>
  <c r="M233" i="1"/>
  <c r="N233" i="1"/>
  <c r="O233" i="1"/>
  <c r="P233" i="1"/>
  <c r="Q233" i="1"/>
  <c r="R233" i="1"/>
  <c r="S233" i="1"/>
  <c r="T233" i="1"/>
  <c r="U233" i="1"/>
  <c r="V233" i="1"/>
  <c r="W233" i="1"/>
  <c r="X233" i="1"/>
  <c r="Y233" i="1"/>
  <c r="Z233" i="1"/>
  <c r="M333" i="1"/>
  <c r="N333" i="1"/>
  <c r="O333" i="1"/>
  <c r="P333" i="1"/>
  <c r="Q333" i="1"/>
  <c r="R333" i="1"/>
  <c r="S333" i="1"/>
  <c r="T333" i="1"/>
  <c r="U333" i="1"/>
  <c r="V333" i="1"/>
  <c r="W333" i="1"/>
  <c r="X333" i="1"/>
  <c r="Y333" i="1"/>
  <c r="Z333" i="1"/>
  <c r="M134" i="1"/>
  <c r="N134" i="1"/>
  <c r="O134" i="1"/>
  <c r="P134" i="1"/>
  <c r="Q134" i="1"/>
  <c r="R134" i="1"/>
  <c r="S134" i="1"/>
  <c r="T134" i="1"/>
  <c r="U134" i="1"/>
  <c r="V134" i="1"/>
  <c r="W134" i="1"/>
  <c r="X134" i="1"/>
  <c r="Y134" i="1"/>
  <c r="Z134" i="1"/>
  <c r="M234" i="1"/>
  <c r="N234" i="1"/>
  <c r="O234" i="1"/>
  <c r="P234" i="1"/>
  <c r="Q234" i="1"/>
  <c r="R234" i="1"/>
  <c r="S234" i="1"/>
  <c r="T234" i="1"/>
  <c r="U234" i="1"/>
  <c r="V234" i="1"/>
  <c r="W234" i="1"/>
  <c r="X234" i="1"/>
  <c r="Y234" i="1"/>
  <c r="Z234" i="1"/>
  <c r="M334" i="1"/>
  <c r="N334" i="1"/>
  <c r="O334" i="1"/>
  <c r="P334" i="1"/>
  <c r="Q334" i="1"/>
  <c r="R334" i="1"/>
  <c r="S334" i="1"/>
  <c r="T334" i="1"/>
  <c r="U334" i="1"/>
  <c r="V334" i="1"/>
  <c r="W334" i="1"/>
  <c r="X334" i="1"/>
  <c r="Y334" i="1"/>
  <c r="Z334" i="1"/>
  <c r="M135" i="1"/>
  <c r="N135" i="1"/>
  <c r="O135" i="1"/>
  <c r="P135" i="1"/>
  <c r="Q135" i="1"/>
  <c r="R135" i="1"/>
  <c r="S135" i="1"/>
  <c r="T135" i="1"/>
  <c r="U135" i="1"/>
  <c r="V135" i="1"/>
  <c r="W135" i="1"/>
  <c r="X135" i="1"/>
  <c r="Y135" i="1"/>
  <c r="Z135" i="1"/>
  <c r="M235" i="1"/>
  <c r="N235" i="1"/>
  <c r="O235" i="1"/>
  <c r="P235" i="1"/>
  <c r="Q235" i="1"/>
  <c r="R235" i="1"/>
  <c r="S235" i="1"/>
  <c r="T235" i="1"/>
  <c r="U235" i="1"/>
  <c r="V235" i="1"/>
  <c r="W235" i="1"/>
  <c r="X235" i="1"/>
  <c r="Y235" i="1"/>
  <c r="Z235" i="1"/>
  <c r="M335" i="1"/>
  <c r="N335" i="1"/>
  <c r="O335" i="1"/>
  <c r="P335" i="1"/>
  <c r="Q335" i="1"/>
  <c r="R335" i="1"/>
  <c r="S335" i="1"/>
  <c r="T335" i="1"/>
  <c r="U335" i="1"/>
  <c r="V335" i="1"/>
  <c r="W335" i="1"/>
  <c r="X335" i="1"/>
  <c r="Y335" i="1"/>
  <c r="Z335" i="1"/>
  <c r="M136" i="1"/>
  <c r="N136" i="1"/>
  <c r="O136" i="1"/>
  <c r="P136" i="1"/>
  <c r="Q136" i="1"/>
  <c r="R136" i="1"/>
  <c r="S136" i="1"/>
  <c r="T136" i="1"/>
  <c r="U136" i="1"/>
  <c r="V136" i="1"/>
  <c r="W136" i="1"/>
  <c r="X136" i="1"/>
  <c r="Y136" i="1"/>
  <c r="Z136" i="1"/>
  <c r="M236" i="1"/>
  <c r="N236" i="1"/>
  <c r="O236" i="1"/>
  <c r="P236" i="1"/>
  <c r="Q236" i="1"/>
  <c r="R236" i="1"/>
  <c r="S236" i="1"/>
  <c r="T236" i="1"/>
  <c r="U236" i="1"/>
  <c r="V236" i="1"/>
  <c r="W236" i="1"/>
  <c r="X236" i="1"/>
  <c r="Y236" i="1"/>
  <c r="Z236" i="1"/>
  <c r="M336" i="1"/>
  <c r="N336" i="1"/>
  <c r="O336" i="1"/>
  <c r="P336" i="1"/>
  <c r="Q336" i="1"/>
  <c r="R336" i="1"/>
  <c r="S336" i="1"/>
  <c r="T336" i="1"/>
  <c r="U336" i="1"/>
  <c r="V336" i="1"/>
  <c r="W336" i="1"/>
  <c r="X336" i="1"/>
  <c r="Y336" i="1"/>
  <c r="Z336" i="1"/>
  <c r="M137" i="1"/>
  <c r="N137" i="1"/>
  <c r="O137" i="1"/>
  <c r="P137" i="1"/>
  <c r="Q137" i="1"/>
  <c r="R137" i="1"/>
  <c r="S137" i="1"/>
  <c r="T137" i="1"/>
  <c r="U137" i="1"/>
  <c r="V137" i="1"/>
  <c r="W137" i="1"/>
  <c r="X137" i="1"/>
  <c r="Y137" i="1"/>
  <c r="Z137" i="1"/>
  <c r="M237" i="1"/>
  <c r="N237" i="1"/>
  <c r="O237" i="1"/>
  <c r="P237" i="1"/>
  <c r="Q237" i="1"/>
  <c r="R237" i="1"/>
  <c r="S237" i="1"/>
  <c r="T237" i="1"/>
  <c r="U237" i="1"/>
  <c r="V237" i="1"/>
  <c r="W237" i="1"/>
  <c r="X237" i="1"/>
  <c r="Y237" i="1"/>
  <c r="Z237" i="1"/>
  <c r="M337" i="1"/>
  <c r="N337" i="1"/>
  <c r="O337" i="1"/>
  <c r="P337" i="1"/>
  <c r="Q337" i="1"/>
  <c r="R337" i="1"/>
  <c r="S337" i="1"/>
  <c r="T337" i="1"/>
  <c r="U337" i="1"/>
  <c r="V337" i="1"/>
  <c r="W337" i="1"/>
  <c r="X337" i="1"/>
  <c r="Y337" i="1"/>
  <c r="Z337" i="1"/>
  <c r="M138" i="1"/>
  <c r="N138" i="1"/>
  <c r="O138" i="1"/>
  <c r="P138" i="1"/>
  <c r="Q138" i="1"/>
  <c r="R138" i="1"/>
  <c r="S138" i="1"/>
  <c r="T138" i="1"/>
  <c r="U138" i="1"/>
  <c r="V138" i="1"/>
  <c r="W138" i="1"/>
  <c r="X138" i="1"/>
  <c r="Y138" i="1"/>
  <c r="Z138" i="1"/>
  <c r="M238" i="1"/>
  <c r="N238" i="1"/>
  <c r="O238" i="1"/>
  <c r="P238" i="1"/>
  <c r="Q238" i="1"/>
  <c r="R238" i="1"/>
  <c r="S238" i="1"/>
  <c r="T238" i="1"/>
  <c r="U238" i="1"/>
  <c r="V238" i="1"/>
  <c r="W238" i="1"/>
  <c r="X238" i="1"/>
  <c r="Y238" i="1"/>
  <c r="Z238" i="1"/>
  <c r="M338" i="1"/>
  <c r="N338" i="1"/>
  <c r="O338" i="1"/>
  <c r="P338" i="1"/>
  <c r="Q338" i="1"/>
  <c r="R338" i="1"/>
  <c r="S338" i="1"/>
  <c r="T338" i="1"/>
  <c r="U338" i="1"/>
  <c r="V338" i="1"/>
  <c r="W338" i="1"/>
  <c r="X338" i="1"/>
  <c r="Y338" i="1"/>
  <c r="Z338" i="1"/>
  <c r="M139" i="1"/>
  <c r="N139" i="1"/>
  <c r="O139" i="1"/>
  <c r="P139" i="1"/>
  <c r="Q139" i="1"/>
  <c r="R139" i="1"/>
  <c r="S139" i="1"/>
  <c r="T139" i="1"/>
  <c r="U139" i="1"/>
  <c r="V139" i="1"/>
  <c r="W139" i="1"/>
  <c r="X139" i="1"/>
  <c r="Y139" i="1"/>
  <c r="Z139" i="1"/>
  <c r="M239" i="1"/>
  <c r="N239" i="1"/>
  <c r="O239" i="1"/>
  <c r="P239" i="1"/>
  <c r="Q239" i="1"/>
  <c r="R239" i="1"/>
  <c r="S239" i="1"/>
  <c r="T239" i="1"/>
  <c r="U239" i="1"/>
  <c r="V239" i="1"/>
  <c r="W239" i="1"/>
  <c r="X239" i="1"/>
  <c r="Y239" i="1"/>
  <c r="Z239" i="1"/>
  <c r="M339" i="1"/>
  <c r="N339" i="1"/>
  <c r="O339" i="1"/>
  <c r="P339" i="1"/>
  <c r="Q339" i="1"/>
  <c r="R339" i="1"/>
  <c r="S339" i="1"/>
  <c r="T339" i="1"/>
  <c r="U339" i="1"/>
  <c r="V339" i="1"/>
  <c r="W339" i="1"/>
  <c r="X339" i="1"/>
  <c r="Y339" i="1"/>
  <c r="Z339" i="1"/>
  <c r="M140" i="1"/>
  <c r="N140" i="1"/>
  <c r="O140" i="1"/>
  <c r="P140" i="1"/>
  <c r="Q140" i="1"/>
  <c r="R140" i="1"/>
  <c r="S140" i="1"/>
  <c r="T140" i="1"/>
  <c r="U140" i="1"/>
  <c r="V140" i="1"/>
  <c r="W140" i="1"/>
  <c r="X140" i="1"/>
  <c r="Y140" i="1"/>
  <c r="Z140" i="1"/>
  <c r="M240" i="1"/>
  <c r="N240" i="1"/>
  <c r="O240" i="1"/>
  <c r="P240" i="1"/>
  <c r="Q240" i="1"/>
  <c r="R240" i="1"/>
  <c r="S240" i="1"/>
  <c r="T240" i="1"/>
  <c r="U240" i="1"/>
  <c r="V240" i="1"/>
  <c r="W240" i="1"/>
  <c r="X240" i="1"/>
  <c r="Y240" i="1"/>
  <c r="Z240" i="1"/>
  <c r="M340" i="1"/>
  <c r="N340" i="1"/>
  <c r="O340" i="1"/>
  <c r="P340" i="1"/>
  <c r="Q340" i="1"/>
  <c r="R340" i="1"/>
  <c r="S340" i="1"/>
  <c r="T340" i="1"/>
  <c r="U340" i="1"/>
  <c r="V340" i="1"/>
  <c r="W340" i="1"/>
  <c r="X340" i="1"/>
  <c r="Y340" i="1"/>
  <c r="Z340" i="1"/>
  <c r="V106" i="1"/>
  <c r="V206" i="1"/>
  <c r="V306"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100" i="1"/>
  <c r="W106" i="1"/>
  <c r="W206" i="1"/>
  <c r="W306"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100" i="1"/>
  <c r="X106" i="1"/>
  <c r="X206" i="1"/>
  <c r="X306"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100" i="1"/>
  <c r="Y106" i="1"/>
  <c r="Y206" i="1"/>
  <c r="Y306"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100" i="1"/>
  <c r="Z106" i="1"/>
  <c r="Z206" i="1"/>
  <c r="Z306"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100" i="1"/>
  <c r="N289" i="1"/>
  <c r="N290" i="1"/>
  <c r="N106" i="1"/>
  <c r="N206" i="1"/>
  <c r="N306"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O289" i="1"/>
  <c r="O290" i="1"/>
  <c r="O106" i="1"/>
  <c r="O206" i="1"/>
  <c r="O306"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P289" i="1"/>
  <c r="P290" i="1"/>
  <c r="P106" i="1"/>
  <c r="P206" i="1"/>
  <c r="P306" i="1"/>
  <c r="J106" i="1" s="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Q289" i="1"/>
  <c r="Q290" i="1"/>
  <c r="Q106" i="1"/>
  <c r="Q206" i="1"/>
  <c r="Q306"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100"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106" i="1"/>
  <c r="R206" i="1"/>
  <c r="R306" i="1"/>
  <c r="R256" i="1"/>
  <c r="R257" i="1"/>
  <c r="R100"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106" i="1"/>
  <c r="S206" i="1"/>
  <c r="S306" i="1"/>
  <c r="S256" i="1"/>
  <c r="S257" i="1"/>
  <c r="S100"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106" i="1"/>
  <c r="T206" i="1"/>
  <c r="T306" i="1"/>
  <c r="T256" i="1"/>
  <c r="T257" i="1"/>
  <c r="T100"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106" i="1"/>
  <c r="U206" i="1"/>
  <c r="U306" i="1"/>
  <c r="U256" i="1"/>
  <c r="U257" i="1"/>
  <c r="U100" i="1"/>
  <c r="M289" i="1"/>
  <c r="M290" i="1"/>
  <c r="M106" i="1"/>
  <c r="M206" i="1"/>
  <c r="I106" i="1" s="1"/>
  <c r="I18" i="1" s="1"/>
  <c r="M306"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F107" i="1"/>
  <c r="F108" i="1"/>
  <c r="F112" i="1"/>
  <c r="F126" i="1"/>
  <c r="F127" i="1"/>
  <c r="F128" i="1"/>
  <c r="F129" i="1"/>
  <c r="F130" i="1"/>
  <c r="F131" i="1"/>
  <c r="F132" i="1"/>
  <c r="F133" i="1"/>
  <c r="F134" i="1"/>
  <c r="F135" i="1"/>
  <c r="F136" i="1"/>
  <c r="F137" i="1"/>
  <c r="F138" i="1"/>
  <c r="F139" i="1"/>
  <c r="F140" i="1"/>
  <c r="J112" i="1"/>
  <c r="J126" i="1"/>
  <c r="J127" i="1"/>
  <c r="J128" i="1"/>
  <c r="J129" i="1"/>
  <c r="J130" i="1"/>
  <c r="J131" i="1"/>
  <c r="J132" i="1"/>
  <c r="J133" i="1"/>
  <c r="J134" i="1"/>
  <c r="J135" i="1"/>
  <c r="J136" i="1"/>
  <c r="J137" i="1"/>
  <c r="J138" i="1"/>
  <c r="J139" i="1"/>
  <c r="J140" i="1"/>
  <c r="H109" i="1"/>
  <c r="H110" i="1"/>
  <c r="H113" i="1"/>
  <c r="H117" i="1"/>
  <c r="H120" i="1"/>
  <c r="H126" i="1"/>
  <c r="H127" i="1"/>
  <c r="H128" i="1"/>
  <c r="H129" i="1"/>
  <c r="H130" i="1"/>
  <c r="H131" i="1"/>
  <c r="H132" i="1"/>
  <c r="H133" i="1"/>
  <c r="H134" i="1"/>
  <c r="H135" i="1"/>
  <c r="H136" i="1"/>
  <c r="H137" i="1"/>
  <c r="H138" i="1"/>
  <c r="H139" i="1"/>
  <c r="H140" i="1"/>
  <c r="Q16" i="1"/>
  <c r="R16" i="1"/>
  <c r="S16" i="1"/>
  <c r="T16" i="1"/>
  <c r="U16" i="1"/>
  <c r="V16" i="1"/>
  <c r="W16" i="1"/>
  <c r="X16" i="1"/>
  <c r="Y16" i="1"/>
  <c r="Z16" i="1"/>
  <c r="Q15" i="1"/>
  <c r="R15" i="1"/>
  <c r="S15" i="1"/>
  <c r="T15" i="1"/>
  <c r="U15" i="1"/>
  <c r="V15" i="1"/>
  <c r="W15" i="1"/>
  <c r="X15" i="1"/>
  <c r="Y15" i="1"/>
  <c r="Z15"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06" i="1"/>
  <c r="N301" i="1"/>
  <c r="O301" i="1"/>
  <c r="P301" i="1"/>
  <c r="Q301" i="1"/>
  <c r="R301" i="1"/>
  <c r="S301" i="1"/>
  <c r="T301" i="1"/>
  <c r="U301" i="1"/>
  <c r="V301" i="1"/>
  <c r="W301" i="1"/>
  <c r="X301" i="1"/>
  <c r="Y301" i="1"/>
  <c r="Z301" i="1"/>
  <c r="A18" i="1"/>
  <c r="A19" i="1"/>
  <c r="A20" i="1"/>
  <c r="A21" i="1"/>
  <c r="A22" i="1"/>
  <c r="A23" i="1"/>
  <c r="A24" i="1"/>
  <c r="A25" i="1"/>
  <c r="A26" i="1"/>
  <c r="A27" i="1"/>
  <c r="A28" i="1"/>
  <c r="A29" i="1"/>
  <c r="A30" i="1"/>
  <c r="A31" i="1"/>
  <c r="A32" i="1" s="1"/>
  <c r="A33" i="1" s="1"/>
  <c r="A34" i="1" s="1"/>
  <c r="A35" i="1" s="1"/>
  <c r="A36" i="1" s="1"/>
  <c r="A37" i="1" s="1"/>
  <c r="A38" i="1"/>
  <c r="A39" i="1"/>
  <c r="A40" i="1"/>
  <c r="A41" i="1"/>
  <c r="A42" i="1"/>
  <c r="A43" i="1"/>
  <c r="A44" i="1"/>
  <c r="A45" i="1"/>
  <c r="A46" i="1"/>
  <c r="A47" i="1"/>
  <c r="A48" i="1"/>
  <c r="A49" i="1"/>
  <c r="A50" i="1"/>
  <c r="A51" i="1"/>
  <c r="A52" i="1"/>
  <c r="M301" i="1"/>
  <c r="AB18" i="12"/>
  <c r="A18" i="12"/>
  <c r="AB19" i="12"/>
  <c r="A19" i="12" s="1"/>
  <c r="AB20" i="12"/>
  <c r="AB21" i="12"/>
  <c r="A21" i="12" s="1"/>
  <c r="AB22" i="12"/>
  <c r="J110" i="12" s="1"/>
  <c r="AB23" i="12"/>
  <c r="A23" i="12" s="1"/>
  <c r="AB24" i="12"/>
  <c r="A24" i="12" s="1"/>
  <c r="AB25" i="12"/>
  <c r="A25" i="12" s="1"/>
  <c r="AB26" i="12"/>
  <c r="A26" i="12"/>
  <c r="AB27" i="12"/>
  <c r="A27" i="12" s="1"/>
  <c r="AB28" i="12"/>
  <c r="A28" i="12" s="1"/>
  <c r="AB29" i="12"/>
  <c r="A29" i="12" s="1"/>
  <c r="AB30" i="12"/>
  <c r="J118" i="12" s="1"/>
  <c r="AB31" i="12"/>
  <c r="A31" i="12" s="1"/>
  <c r="AB32" i="12"/>
  <c r="AB33" i="12"/>
  <c r="AB34" i="12"/>
  <c r="AB35" i="12"/>
  <c r="F123" i="12" s="1"/>
  <c r="AB36" i="12"/>
  <c r="AB37" i="12"/>
  <c r="AB38" i="12"/>
  <c r="A38" i="12"/>
  <c r="AB39" i="12"/>
  <c r="A39" i="12" s="1"/>
  <c r="AB40" i="12"/>
  <c r="A40" i="12"/>
  <c r="AB41" i="12"/>
  <c r="A41" i="12" s="1"/>
  <c r="AB42" i="12"/>
  <c r="J130" i="12" s="1"/>
  <c r="A42" i="12"/>
  <c r="AB43" i="12"/>
  <c r="A43" i="12" s="1"/>
  <c r="AB44" i="12"/>
  <c r="J132" i="12" s="1"/>
  <c r="A44" i="12"/>
  <c r="AB45" i="12"/>
  <c r="A45" i="12" s="1"/>
  <c r="AB46" i="12"/>
  <c r="J134" i="12" s="1"/>
  <c r="A46" i="12"/>
  <c r="AB47" i="12"/>
  <c r="A47" i="12" s="1"/>
  <c r="AB48" i="12"/>
  <c r="J136" i="12" s="1"/>
  <c r="A48" i="12"/>
  <c r="AB49" i="12"/>
  <c r="A49" i="12" s="1"/>
  <c r="AB50" i="12"/>
  <c r="A50" i="12"/>
  <c r="AB51" i="12"/>
  <c r="A51" i="12" s="1"/>
  <c r="AB52" i="12"/>
  <c r="A52" i="12"/>
  <c r="B55" i="12"/>
  <c r="C2" i="12"/>
  <c r="C3" i="12"/>
  <c r="C4" i="12"/>
  <c r="C7" i="12"/>
  <c r="Z301" i="12"/>
  <c r="Y301" i="12"/>
  <c r="X301" i="12"/>
  <c r="W301" i="12"/>
  <c r="V301" i="12"/>
  <c r="U301" i="12"/>
  <c r="T301" i="12"/>
  <c r="S301" i="12"/>
  <c r="R301" i="12"/>
  <c r="Q301" i="12"/>
  <c r="P301" i="12"/>
  <c r="O301" i="12"/>
  <c r="N301" i="12"/>
  <c r="M301" i="12"/>
  <c r="Z290" i="12"/>
  <c r="Y290" i="12"/>
  <c r="X290" i="12"/>
  <c r="W290" i="12"/>
  <c r="V290" i="12"/>
  <c r="U290" i="12"/>
  <c r="T290" i="12"/>
  <c r="S290" i="12"/>
  <c r="R290" i="12"/>
  <c r="Q290" i="12"/>
  <c r="P290" i="12"/>
  <c r="O290" i="12"/>
  <c r="N290" i="12"/>
  <c r="M290" i="12"/>
  <c r="Z289" i="12"/>
  <c r="Y289" i="12"/>
  <c r="X289" i="12"/>
  <c r="W289" i="12"/>
  <c r="V289" i="12"/>
  <c r="U289" i="12"/>
  <c r="T289" i="12"/>
  <c r="S289" i="12"/>
  <c r="R289" i="12"/>
  <c r="Q289" i="12"/>
  <c r="P289" i="12"/>
  <c r="O289" i="12"/>
  <c r="N289" i="12"/>
  <c r="M289" i="12"/>
  <c r="Z288" i="12"/>
  <c r="Y288" i="12"/>
  <c r="X288" i="12"/>
  <c r="W288" i="12"/>
  <c r="V288" i="12"/>
  <c r="U288" i="12"/>
  <c r="T288" i="12"/>
  <c r="S288" i="12"/>
  <c r="R288" i="12"/>
  <c r="Q288" i="12"/>
  <c r="P288" i="12"/>
  <c r="O288" i="12"/>
  <c r="N288" i="12"/>
  <c r="M288" i="12"/>
  <c r="Z287" i="12"/>
  <c r="Y287" i="12"/>
  <c r="X287" i="12"/>
  <c r="W287" i="12"/>
  <c r="V287" i="12"/>
  <c r="U287" i="12"/>
  <c r="T287" i="12"/>
  <c r="S287" i="12"/>
  <c r="R287" i="12"/>
  <c r="Q287" i="12"/>
  <c r="P287" i="12"/>
  <c r="O287" i="12"/>
  <c r="N287" i="12"/>
  <c r="M287" i="12"/>
  <c r="Z286" i="12"/>
  <c r="Y286" i="12"/>
  <c r="X286" i="12"/>
  <c r="W286" i="12"/>
  <c r="V286" i="12"/>
  <c r="U286" i="12"/>
  <c r="T286" i="12"/>
  <c r="S286" i="12"/>
  <c r="R286" i="12"/>
  <c r="Q286" i="12"/>
  <c r="P286" i="12"/>
  <c r="O286" i="12"/>
  <c r="N286" i="12"/>
  <c r="M286" i="12"/>
  <c r="Z285" i="12"/>
  <c r="Y285" i="12"/>
  <c r="X285" i="12"/>
  <c r="W285" i="12"/>
  <c r="V285" i="12"/>
  <c r="U285" i="12"/>
  <c r="T285" i="12"/>
  <c r="S285" i="12"/>
  <c r="R285" i="12"/>
  <c r="Q285" i="12"/>
  <c r="P285" i="12"/>
  <c r="O285" i="12"/>
  <c r="N285" i="12"/>
  <c r="M285" i="12"/>
  <c r="Z284" i="12"/>
  <c r="Y284" i="12"/>
  <c r="X284" i="12"/>
  <c r="W284" i="12"/>
  <c r="V284" i="12"/>
  <c r="U284" i="12"/>
  <c r="T284" i="12"/>
  <c r="S284" i="12"/>
  <c r="R284" i="12"/>
  <c r="Q284" i="12"/>
  <c r="P284" i="12"/>
  <c r="O284" i="12"/>
  <c r="N284" i="12"/>
  <c r="M284" i="12"/>
  <c r="Z283" i="12"/>
  <c r="Y283" i="12"/>
  <c r="X283" i="12"/>
  <c r="W283" i="12"/>
  <c r="V283" i="12"/>
  <c r="U283" i="12"/>
  <c r="T283" i="12"/>
  <c r="S283" i="12"/>
  <c r="R283" i="12"/>
  <c r="Q283" i="12"/>
  <c r="P283" i="12"/>
  <c r="O283" i="12"/>
  <c r="N283" i="12"/>
  <c r="M283" i="12"/>
  <c r="Z282" i="12"/>
  <c r="Y282" i="12"/>
  <c r="X282" i="12"/>
  <c r="W282" i="12"/>
  <c r="V282" i="12"/>
  <c r="U282" i="12"/>
  <c r="T282" i="12"/>
  <c r="S282" i="12"/>
  <c r="R282" i="12"/>
  <c r="Q282" i="12"/>
  <c r="P282" i="12"/>
  <c r="O282" i="12"/>
  <c r="N282" i="12"/>
  <c r="M282" i="12"/>
  <c r="Z281" i="12"/>
  <c r="Y281" i="12"/>
  <c r="X281" i="12"/>
  <c r="W281" i="12"/>
  <c r="V281" i="12"/>
  <c r="U281" i="12"/>
  <c r="T281" i="12"/>
  <c r="S281" i="12"/>
  <c r="R281" i="12"/>
  <c r="Q281" i="12"/>
  <c r="P281" i="12"/>
  <c r="O281" i="12"/>
  <c r="N281" i="12"/>
  <c r="M281" i="12"/>
  <c r="Z280" i="12"/>
  <c r="Y280" i="12"/>
  <c r="X280" i="12"/>
  <c r="W280" i="12"/>
  <c r="V280" i="12"/>
  <c r="U280" i="12"/>
  <c r="T280" i="12"/>
  <c r="S280" i="12"/>
  <c r="R280" i="12"/>
  <c r="Q280" i="12"/>
  <c r="P280" i="12"/>
  <c r="O280" i="12"/>
  <c r="N280" i="12"/>
  <c r="M280" i="12"/>
  <c r="Z279" i="12"/>
  <c r="Y279" i="12"/>
  <c r="X279" i="12"/>
  <c r="W279" i="12"/>
  <c r="V279" i="12"/>
  <c r="U279" i="12"/>
  <c r="T279" i="12"/>
  <c r="S279" i="12"/>
  <c r="R279" i="12"/>
  <c r="Q279" i="12"/>
  <c r="P279" i="12"/>
  <c r="O279" i="12"/>
  <c r="N279" i="12"/>
  <c r="M279" i="12"/>
  <c r="Z278" i="12"/>
  <c r="Y278" i="12"/>
  <c r="X278" i="12"/>
  <c r="W278" i="12"/>
  <c r="V278" i="12"/>
  <c r="U278" i="12"/>
  <c r="T278" i="12"/>
  <c r="S278" i="12"/>
  <c r="R278" i="12"/>
  <c r="Q278" i="12"/>
  <c r="P278" i="12"/>
  <c r="O278" i="12"/>
  <c r="N278" i="12"/>
  <c r="M278" i="12"/>
  <c r="Z277" i="12"/>
  <c r="Y277" i="12"/>
  <c r="X277" i="12"/>
  <c r="W277" i="12"/>
  <c r="V277" i="12"/>
  <c r="U277" i="12"/>
  <c r="T277" i="12"/>
  <c r="S277" i="12"/>
  <c r="R277" i="12"/>
  <c r="Q277" i="12"/>
  <c r="P277" i="12"/>
  <c r="O277" i="12"/>
  <c r="N277" i="12"/>
  <c r="M277" i="12"/>
  <c r="Z276" i="12"/>
  <c r="Y276" i="12"/>
  <c r="X276" i="12"/>
  <c r="W276" i="12"/>
  <c r="V276" i="12"/>
  <c r="U276" i="12"/>
  <c r="T276" i="12"/>
  <c r="S276" i="12"/>
  <c r="R276" i="12"/>
  <c r="Q276" i="12"/>
  <c r="P276" i="12"/>
  <c r="O276" i="12"/>
  <c r="N276" i="12"/>
  <c r="M276" i="12"/>
  <c r="Z275" i="12"/>
  <c r="Y275" i="12"/>
  <c r="X275" i="12"/>
  <c r="W275" i="12"/>
  <c r="V275" i="12"/>
  <c r="U275" i="12"/>
  <c r="T275" i="12"/>
  <c r="S275" i="12"/>
  <c r="R275" i="12"/>
  <c r="Q275" i="12"/>
  <c r="P275" i="12"/>
  <c r="O275" i="12"/>
  <c r="N275" i="12"/>
  <c r="M275" i="12"/>
  <c r="Z274" i="12"/>
  <c r="Y274" i="12"/>
  <c r="X274" i="12"/>
  <c r="W274" i="12"/>
  <c r="V274" i="12"/>
  <c r="U274" i="12"/>
  <c r="T274" i="12"/>
  <c r="S274" i="12"/>
  <c r="R274" i="12"/>
  <c r="Q274" i="12"/>
  <c r="P274" i="12"/>
  <c r="O274" i="12"/>
  <c r="N274" i="12"/>
  <c r="M274" i="12"/>
  <c r="Z273" i="12"/>
  <c r="Y273" i="12"/>
  <c r="X273" i="12"/>
  <c r="W273" i="12"/>
  <c r="V273" i="12"/>
  <c r="U273" i="12"/>
  <c r="T273" i="12"/>
  <c r="S273" i="12"/>
  <c r="R273" i="12"/>
  <c r="Q273" i="12"/>
  <c r="P273" i="12"/>
  <c r="O273" i="12"/>
  <c r="N273" i="12"/>
  <c r="M273" i="12"/>
  <c r="Z272" i="12"/>
  <c r="Y272" i="12"/>
  <c r="X272" i="12"/>
  <c r="W272" i="12"/>
  <c r="V272" i="12"/>
  <c r="U272" i="12"/>
  <c r="T272" i="12"/>
  <c r="S272" i="12"/>
  <c r="R272" i="12"/>
  <c r="Q272" i="12"/>
  <c r="P272" i="12"/>
  <c r="O272" i="12"/>
  <c r="N272" i="12"/>
  <c r="M272" i="12"/>
  <c r="Z271" i="12"/>
  <c r="Y271" i="12"/>
  <c r="X271" i="12"/>
  <c r="W271" i="12"/>
  <c r="V271" i="12"/>
  <c r="U271" i="12"/>
  <c r="T271" i="12"/>
  <c r="S271" i="12"/>
  <c r="R271" i="12"/>
  <c r="Q271" i="12"/>
  <c r="P271" i="12"/>
  <c r="O271" i="12"/>
  <c r="N271" i="12"/>
  <c r="M271" i="12"/>
  <c r="Z270" i="12"/>
  <c r="Y270" i="12"/>
  <c r="X270" i="12"/>
  <c r="W270" i="12"/>
  <c r="V270" i="12"/>
  <c r="U270" i="12"/>
  <c r="T270" i="12"/>
  <c r="S270" i="12"/>
  <c r="R270" i="12"/>
  <c r="Q270" i="12"/>
  <c r="P270" i="12"/>
  <c r="O270" i="12"/>
  <c r="N270" i="12"/>
  <c r="M270" i="12"/>
  <c r="Z269" i="12"/>
  <c r="Y269" i="12"/>
  <c r="X269" i="12"/>
  <c r="W269" i="12"/>
  <c r="V269" i="12"/>
  <c r="U269" i="12"/>
  <c r="T269" i="12"/>
  <c r="S269" i="12"/>
  <c r="R269" i="12"/>
  <c r="Q269" i="12"/>
  <c r="P269" i="12"/>
  <c r="O269" i="12"/>
  <c r="N269" i="12"/>
  <c r="M269" i="12"/>
  <c r="Z268" i="12"/>
  <c r="Y268" i="12"/>
  <c r="X268" i="12"/>
  <c r="W268" i="12"/>
  <c r="V268" i="12"/>
  <c r="U268" i="12"/>
  <c r="T268" i="12"/>
  <c r="S268" i="12"/>
  <c r="R268" i="12"/>
  <c r="Q268" i="12"/>
  <c r="P268" i="12"/>
  <c r="O268" i="12"/>
  <c r="N268" i="12"/>
  <c r="M268" i="12"/>
  <c r="Z267" i="12"/>
  <c r="Y267" i="12"/>
  <c r="X267" i="12"/>
  <c r="W267" i="12"/>
  <c r="V267" i="12"/>
  <c r="U267" i="12"/>
  <c r="T267" i="12"/>
  <c r="S267" i="12"/>
  <c r="R267" i="12"/>
  <c r="Q267" i="12"/>
  <c r="P267" i="12"/>
  <c r="O267" i="12"/>
  <c r="N267" i="12"/>
  <c r="M267" i="12"/>
  <c r="Z266" i="12"/>
  <c r="Y266" i="12"/>
  <c r="X266" i="12"/>
  <c r="W266" i="12"/>
  <c r="V266" i="12"/>
  <c r="U266" i="12"/>
  <c r="T266" i="12"/>
  <c r="S266" i="12"/>
  <c r="R266" i="12"/>
  <c r="Q266" i="12"/>
  <c r="P266" i="12"/>
  <c r="O266" i="12"/>
  <c r="N266" i="12"/>
  <c r="M266" i="12"/>
  <c r="Z265" i="12"/>
  <c r="Y265" i="12"/>
  <c r="X265" i="12"/>
  <c r="W265" i="12"/>
  <c r="V265" i="12"/>
  <c r="U265" i="12"/>
  <c r="T265" i="12"/>
  <c r="S265" i="12"/>
  <c r="R265" i="12"/>
  <c r="Q265" i="12"/>
  <c r="P265" i="12"/>
  <c r="O265" i="12"/>
  <c r="N265" i="12"/>
  <c r="M265" i="12"/>
  <c r="Z264" i="12"/>
  <c r="Y264" i="12"/>
  <c r="X264" i="12"/>
  <c r="W264" i="12"/>
  <c r="V264" i="12"/>
  <c r="U264" i="12"/>
  <c r="T264" i="12"/>
  <c r="S264" i="12"/>
  <c r="R264" i="12"/>
  <c r="Q264" i="12"/>
  <c r="P264" i="12"/>
  <c r="O264" i="12"/>
  <c r="N264" i="12"/>
  <c r="M264" i="12"/>
  <c r="Z263" i="12"/>
  <c r="Y263" i="12"/>
  <c r="X263" i="12"/>
  <c r="W263" i="12"/>
  <c r="V263" i="12"/>
  <c r="U263" i="12"/>
  <c r="T263" i="12"/>
  <c r="S263" i="12"/>
  <c r="R263" i="12"/>
  <c r="Q263" i="12"/>
  <c r="P263" i="12"/>
  <c r="O263" i="12"/>
  <c r="N263" i="12"/>
  <c r="M263" i="12"/>
  <c r="Z262" i="12"/>
  <c r="Y262" i="12"/>
  <c r="X262" i="12"/>
  <c r="W262" i="12"/>
  <c r="V262" i="12"/>
  <c r="U262" i="12"/>
  <c r="T262" i="12"/>
  <c r="S262" i="12"/>
  <c r="R262" i="12"/>
  <c r="Q262" i="12"/>
  <c r="P262" i="12"/>
  <c r="O262" i="12"/>
  <c r="N262" i="12"/>
  <c r="M262" i="12"/>
  <c r="Z261" i="12"/>
  <c r="Y261" i="12"/>
  <c r="X261" i="12"/>
  <c r="W261" i="12"/>
  <c r="V261" i="12"/>
  <c r="U261" i="12"/>
  <c r="T261" i="12"/>
  <c r="S261" i="12"/>
  <c r="R261" i="12"/>
  <c r="Q261" i="12"/>
  <c r="P261" i="12"/>
  <c r="O261" i="12"/>
  <c r="N261" i="12"/>
  <c r="M261" i="12"/>
  <c r="Z260" i="12"/>
  <c r="Y260" i="12"/>
  <c r="X260" i="12"/>
  <c r="W260" i="12"/>
  <c r="V260" i="12"/>
  <c r="U260" i="12"/>
  <c r="T260" i="12"/>
  <c r="S260" i="12"/>
  <c r="R260" i="12"/>
  <c r="Q260" i="12"/>
  <c r="P260" i="12"/>
  <c r="O260" i="12"/>
  <c r="N260" i="12"/>
  <c r="M260" i="12"/>
  <c r="Z259" i="12"/>
  <c r="Y259" i="12"/>
  <c r="X259" i="12"/>
  <c r="W259" i="12"/>
  <c r="V259" i="12"/>
  <c r="U259" i="12"/>
  <c r="T259" i="12"/>
  <c r="S259" i="12"/>
  <c r="R259" i="12"/>
  <c r="Q259" i="12"/>
  <c r="P259" i="12"/>
  <c r="O259" i="12"/>
  <c r="N259" i="12"/>
  <c r="M259" i="12"/>
  <c r="Z258" i="12"/>
  <c r="Y258" i="12"/>
  <c r="X258" i="12"/>
  <c r="W258" i="12"/>
  <c r="V258" i="12"/>
  <c r="U258" i="12"/>
  <c r="T258" i="12"/>
  <c r="S258" i="12"/>
  <c r="R258" i="12"/>
  <c r="Q258" i="12"/>
  <c r="P258" i="12"/>
  <c r="O258" i="12"/>
  <c r="N258" i="12"/>
  <c r="M258" i="12"/>
  <c r="Z257" i="12"/>
  <c r="Y257" i="12"/>
  <c r="X257" i="12"/>
  <c r="W257" i="12"/>
  <c r="V257" i="12"/>
  <c r="U257" i="12"/>
  <c r="T257" i="12"/>
  <c r="S257" i="12"/>
  <c r="R257" i="12"/>
  <c r="Q257" i="12"/>
  <c r="P257" i="12"/>
  <c r="O257" i="12"/>
  <c r="N257" i="12"/>
  <c r="M257" i="12"/>
  <c r="Z256" i="12"/>
  <c r="Y256" i="12"/>
  <c r="X256" i="12"/>
  <c r="W256" i="12"/>
  <c r="V256" i="12"/>
  <c r="U256" i="12"/>
  <c r="T256" i="12"/>
  <c r="S256" i="12"/>
  <c r="R256" i="12"/>
  <c r="Q256" i="12"/>
  <c r="P256" i="12"/>
  <c r="O256" i="12"/>
  <c r="N256" i="12"/>
  <c r="N100" i="12" s="1"/>
  <c r="N15" i="12" s="1"/>
  <c r="M256" i="12"/>
  <c r="H140" i="12"/>
  <c r="B140" i="12"/>
  <c r="F139" i="12"/>
  <c r="B139" i="12"/>
  <c r="H138" i="12"/>
  <c r="B138" i="12"/>
  <c r="H137" i="12"/>
  <c r="B137" i="12"/>
  <c r="F136" i="12"/>
  <c r="B136" i="12"/>
  <c r="H135" i="12"/>
  <c r="B135" i="12"/>
  <c r="F134" i="12"/>
  <c r="B134" i="12"/>
  <c r="H133" i="12"/>
  <c r="B133" i="12"/>
  <c r="F132" i="12"/>
  <c r="B132" i="12"/>
  <c r="H131" i="12"/>
  <c r="B131" i="12"/>
  <c r="F130" i="12"/>
  <c r="B130" i="12"/>
  <c r="H129" i="12"/>
  <c r="B129" i="12"/>
  <c r="F128" i="12"/>
  <c r="B128" i="12"/>
  <c r="F127" i="12"/>
  <c r="B127" i="12"/>
  <c r="H126" i="12"/>
  <c r="B126" i="12"/>
  <c r="H125" i="12"/>
  <c r="F124" i="12"/>
  <c r="B124" i="12"/>
  <c r="B123" i="12"/>
  <c r="H122" i="12"/>
  <c r="B122" i="12"/>
  <c r="F120" i="12"/>
  <c r="B120" i="12"/>
  <c r="B119" i="12"/>
  <c r="H118" i="12"/>
  <c r="B118" i="12"/>
  <c r="H117" i="12"/>
  <c r="B117" i="12"/>
  <c r="H116" i="12"/>
  <c r="F116" i="12"/>
  <c r="B116" i="12"/>
  <c r="F115" i="12"/>
  <c r="B115" i="12"/>
  <c r="H114" i="12"/>
  <c r="F114" i="12"/>
  <c r="B114" i="12"/>
  <c r="H113" i="12"/>
  <c r="F113" i="12"/>
  <c r="B113" i="12"/>
  <c r="H112" i="12"/>
  <c r="B112" i="12"/>
  <c r="B111" i="12"/>
  <c r="F110" i="12"/>
  <c r="B110" i="12"/>
  <c r="F109" i="12"/>
  <c r="B109" i="12"/>
  <c r="H108" i="12"/>
  <c r="B108" i="12"/>
  <c r="F107" i="12"/>
  <c r="B107" i="12"/>
  <c r="H106" i="12"/>
  <c r="B106" i="12"/>
  <c r="Z100" i="12"/>
  <c r="Y100" i="12"/>
  <c r="Y16" i="12" s="1"/>
  <c r="X100" i="12"/>
  <c r="X16" i="12" s="1"/>
  <c r="W100" i="12"/>
  <c r="W15" i="12" s="1"/>
  <c r="V100" i="12"/>
  <c r="U100" i="12"/>
  <c r="U16" i="12" s="1"/>
  <c r="T100" i="12"/>
  <c r="T16" i="12" s="1"/>
  <c r="S100" i="12"/>
  <c r="S15" i="12" s="1"/>
  <c r="R100" i="12"/>
  <c r="Q100" i="12"/>
  <c r="Q16" i="12" s="1"/>
  <c r="P100" i="12"/>
  <c r="P16" i="12" s="1"/>
  <c r="Z16" i="12"/>
  <c r="W16" i="12"/>
  <c r="V16" i="12"/>
  <c r="S16" i="12"/>
  <c r="R16" i="12"/>
  <c r="Z15" i="12"/>
  <c r="Y15" i="12"/>
  <c r="V15" i="12"/>
  <c r="U15" i="12"/>
  <c r="R15" i="12"/>
  <c r="Q15" i="12"/>
  <c r="AB19" i="13"/>
  <c r="A19" i="13" s="1"/>
  <c r="AB18" i="13"/>
  <c r="H106" i="13" s="1"/>
  <c r="AB20" i="13"/>
  <c r="A20" i="13" s="1"/>
  <c r="AB21" i="13"/>
  <c r="AB22" i="13"/>
  <c r="A22" i="13" s="1"/>
  <c r="AB23" i="13"/>
  <c r="AB24" i="13"/>
  <c r="A24" i="13" s="1"/>
  <c r="AB25" i="13"/>
  <c r="AB26" i="13"/>
  <c r="A26" i="13" s="1"/>
  <c r="AB27" i="13"/>
  <c r="H115" i="13" s="1"/>
  <c r="AB28" i="13"/>
  <c r="A28" i="13" s="1"/>
  <c r="AB29" i="13"/>
  <c r="AB30" i="13"/>
  <c r="A30" i="13" s="1"/>
  <c r="AB31" i="13"/>
  <c r="H119" i="13" s="1"/>
  <c r="AB32" i="13"/>
  <c r="AB33" i="13"/>
  <c r="H121" i="13" s="1"/>
  <c r="AB34" i="13"/>
  <c r="J122" i="13" s="1"/>
  <c r="AB35" i="13"/>
  <c r="AB36" i="13"/>
  <c r="AB37" i="13"/>
  <c r="H125" i="13" s="1"/>
  <c r="AB38" i="13"/>
  <c r="A38" i="13"/>
  <c r="AB39" i="13"/>
  <c r="H127" i="13" s="1"/>
  <c r="AB40" i="13"/>
  <c r="A40" i="13"/>
  <c r="AB41" i="13"/>
  <c r="H129" i="13" s="1"/>
  <c r="AB42" i="13"/>
  <c r="A42" i="13"/>
  <c r="AB43" i="13"/>
  <c r="H131" i="13" s="1"/>
  <c r="AB44" i="13"/>
  <c r="A44" i="13"/>
  <c r="AB45" i="13"/>
  <c r="H133" i="13" s="1"/>
  <c r="AB46" i="13"/>
  <c r="A46" i="13"/>
  <c r="AB47" i="13"/>
  <c r="H135" i="13" s="1"/>
  <c r="AB48" i="13"/>
  <c r="A48" i="13"/>
  <c r="AB49" i="13"/>
  <c r="H137" i="13" s="1"/>
  <c r="AB50" i="13"/>
  <c r="A50" i="13"/>
  <c r="AB51" i="13"/>
  <c r="H139" i="13" s="1"/>
  <c r="AB52" i="13"/>
  <c r="A52" i="13"/>
  <c r="Z301" i="13"/>
  <c r="Y301" i="13"/>
  <c r="X301" i="13"/>
  <c r="W301" i="13"/>
  <c r="V301" i="13"/>
  <c r="U301" i="13"/>
  <c r="T301" i="13"/>
  <c r="S301" i="13"/>
  <c r="R301" i="13"/>
  <c r="Q301" i="13"/>
  <c r="P301" i="13"/>
  <c r="O301" i="13"/>
  <c r="N301" i="13"/>
  <c r="M301" i="13"/>
  <c r="Z290" i="13"/>
  <c r="Y290" i="13"/>
  <c r="X290" i="13"/>
  <c r="W290" i="13"/>
  <c r="V290" i="13"/>
  <c r="U290" i="13"/>
  <c r="T290" i="13"/>
  <c r="S290" i="13"/>
  <c r="R290" i="13"/>
  <c r="Q290" i="13"/>
  <c r="P290" i="13"/>
  <c r="O290" i="13"/>
  <c r="N290" i="13"/>
  <c r="M290" i="13"/>
  <c r="Z289" i="13"/>
  <c r="Y289" i="13"/>
  <c r="X289" i="13"/>
  <c r="W289" i="13"/>
  <c r="V289" i="13"/>
  <c r="U289" i="13"/>
  <c r="T289" i="13"/>
  <c r="S289" i="13"/>
  <c r="R289" i="13"/>
  <c r="Q289" i="13"/>
  <c r="P289" i="13"/>
  <c r="O289" i="13"/>
  <c r="N289" i="13"/>
  <c r="M289" i="13"/>
  <c r="Z288" i="13"/>
  <c r="Y288" i="13"/>
  <c r="X288" i="13"/>
  <c r="W288" i="13"/>
  <c r="V288" i="13"/>
  <c r="U288" i="13"/>
  <c r="T288" i="13"/>
  <c r="S288" i="13"/>
  <c r="R288" i="13"/>
  <c r="Q288" i="13"/>
  <c r="P288" i="13"/>
  <c r="O288" i="13"/>
  <c r="N288" i="13"/>
  <c r="M288" i="13"/>
  <c r="Z287" i="13"/>
  <c r="Y287" i="13"/>
  <c r="X287" i="13"/>
  <c r="W287" i="13"/>
  <c r="V287" i="13"/>
  <c r="U287" i="13"/>
  <c r="T287" i="13"/>
  <c r="S287" i="13"/>
  <c r="R287" i="13"/>
  <c r="Q287" i="13"/>
  <c r="P287" i="13"/>
  <c r="O287" i="13"/>
  <c r="N287" i="13"/>
  <c r="M287" i="13"/>
  <c r="Z286" i="13"/>
  <c r="Y286" i="13"/>
  <c r="X286" i="13"/>
  <c r="W286" i="13"/>
  <c r="V286" i="13"/>
  <c r="U286" i="13"/>
  <c r="T286" i="13"/>
  <c r="S286" i="13"/>
  <c r="R286" i="13"/>
  <c r="Q286" i="13"/>
  <c r="P286" i="13"/>
  <c r="O286" i="13"/>
  <c r="N286" i="13"/>
  <c r="M286" i="13"/>
  <c r="Z285" i="13"/>
  <c r="Y285" i="13"/>
  <c r="X285" i="13"/>
  <c r="W285" i="13"/>
  <c r="V285" i="13"/>
  <c r="U285" i="13"/>
  <c r="T285" i="13"/>
  <c r="S285" i="13"/>
  <c r="R285" i="13"/>
  <c r="Q285" i="13"/>
  <c r="P285" i="13"/>
  <c r="O285" i="13"/>
  <c r="N285" i="13"/>
  <c r="M285" i="13"/>
  <c r="Z284" i="13"/>
  <c r="Y284" i="13"/>
  <c r="X284" i="13"/>
  <c r="W284" i="13"/>
  <c r="V284" i="13"/>
  <c r="U284" i="13"/>
  <c r="T284" i="13"/>
  <c r="S284" i="13"/>
  <c r="R284" i="13"/>
  <c r="Q284" i="13"/>
  <c r="P284" i="13"/>
  <c r="O284" i="13"/>
  <c r="N284" i="13"/>
  <c r="M284" i="13"/>
  <c r="Z283" i="13"/>
  <c r="Y283" i="13"/>
  <c r="X283" i="13"/>
  <c r="W283" i="13"/>
  <c r="V283" i="13"/>
  <c r="U283" i="13"/>
  <c r="T283" i="13"/>
  <c r="S283" i="13"/>
  <c r="R283" i="13"/>
  <c r="Q283" i="13"/>
  <c r="P283" i="13"/>
  <c r="O283" i="13"/>
  <c r="N283" i="13"/>
  <c r="M283" i="13"/>
  <c r="Z282" i="13"/>
  <c r="Y282" i="13"/>
  <c r="X282" i="13"/>
  <c r="W282" i="13"/>
  <c r="V282" i="13"/>
  <c r="U282" i="13"/>
  <c r="T282" i="13"/>
  <c r="S282" i="13"/>
  <c r="R282" i="13"/>
  <c r="Q282" i="13"/>
  <c r="P282" i="13"/>
  <c r="O282" i="13"/>
  <c r="N282" i="13"/>
  <c r="M282" i="13"/>
  <c r="Z281" i="13"/>
  <c r="Y281" i="13"/>
  <c r="X281" i="13"/>
  <c r="W281" i="13"/>
  <c r="V281" i="13"/>
  <c r="U281" i="13"/>
  <c r="T281" i="13"/>
  <c r="S281" i="13"/>
  <c r="R281" i="13"/>
  <c r="Q281" i="13"/>
  <c r="P281" i="13"/>
  <c r="O281" i="13"/>
  <c r="N281" i="13"/>
  <c r="M281" i="13"/>
  <c r="Z280" i="13"/>
  <c r="Y280" i="13"/>
  <c r="X280" i="13"/>
  <c r="W280" i="13"/>
  <c r="V280" i="13"/>
  <c r="U280" i="13"/>
  <c r="T280" i="13"/>
  <c r="S280" i="13"/>
  <c r="R280" i="13"/>
  <c r="Q280" i="13"/>
  <c r="P280" i="13"/>
  <c r="O280" i="13"/>
  <c r="N280" i="13"/>
  <c r="M280" i="13"/>
  <c r="Z279" i="13"/>
  <c r="Y279" i="13"/>
  <c r="X279" i="13"/>
  <c r="W279" i="13"/>
  <c r="V279" i="13"/>
  <c r="U279" i="13"/>
  <c r="T279" i="13"/>
  <c r="S279" i="13"/>
  <c r="R279" i="13"/>
  <c r="Q279" i="13"/>
  <c r="P279" i="13"/>
  <c r="O279" i="13"/>
  <c r="N279" i="13"/>
  <c r="M279" i="13"/>
  <c r="Z278" i="13"/>
  <c r="Y278" i="13"/>
  <c r="X278" i="13"/>
  <c r="W278" i="13"/>
  <c r="V278" i="13"/>
  <c r="U278" i="13"/>
  <c r="T278" i="13"/>
  <c r="S278" i="13"/>
  <c r="R278" i="13"/>
  <c r="Q278" i="13"/>
  <c r="P278" i="13"/>
  <c r="O278" i="13"/>
  <c r="N278" i="13"/>
  <c r="M278" i="13"/>
  <c r="Z277" i="13"/>
  <c r="Y277" i="13"/>
  <c r="X277" i="13"/>
  <c r="W277" i="13"/>
  <c r="V277" i="13"/>
  <c r="U277" i="13"/>
  <c r="T277" i="13"/>
  <c r="S277" i="13"/>
  <c r="R277" i="13"/>
  <c r="Q277" i="13"/>
  <c r="P277" i="13"/>
  <c r="O277" i="13"/>
  <c r="N277" i="13"/>
  <c r="M277" i="13"/>
  <c r="Z276" i="13"/>
  <c r="Y276" i="13"/>
  <c r="X276" i="13"/>
  <c r="W276" i="13"/>
  <c r="V276" i="13"/>
  <c r="U276" i="13"/>
  <c r="T276" i="13"/>
  <c r="S276" i="13"/>
  <c r="R276" i="13"/>
  <c r="Q276" i="13"/>
  <c r="P276" i="13"/>
  <c r="O276" i="13"/>
  <c r="N276" i="13"/>
  <c r="M276" i="13"/>
  <c r="Z275" i="13"/>
  <c r="Y275" i="13"/>
  <c r="X275" i="13"/>
  <c r="W275" i="13"/>
  <c r="V275" i="13"/>
  <c r="U275" i="13"/>
  <c r="T275" i="13"/>
  <c r="S275" i="13"/>
  <c r="R275" i="13"/>
  <c r="Q275" i="13"/>
  <c r="P275" i="13"/>
  <c r="O275" i="13"/>
  <c r="N275" i="13"/>
  <c r="M275" i="13"/>
  <c r="Z274" i="13"/>
  <c r="Y274" i="13"/>
  <c r="X274" i="13"/>
  <c r="W274" i="13"/>
  <c r="V274" i="13"/>
  <c r="U274" i="13"/>
  <c r="T274" i="13"/>
  <c r="S274" i="13"/>
  <c r="R274" i="13"/>
  <c r="Q274" i="13"/>
  <c r="P274" i="13"/>
  <c r="O274" i="13"/>
  <c r="N274" i="13"/>
  <c r="M274" i="13"/>
  <c r="Z273" i="13"/>
  <c r="Y273" i="13"/>
  <c r="X273" i="13"/>
  <c r="W273" i="13"/>
  <c r="V273" i="13"/>
  <c r="U273" i="13"/>
  <c r="T273" i="13"/>
  <c r="S273" i="13"/>
  <c r="R273" i="13"/>
  <c r="Q273" i="13"/>
  <c r="P273" i="13"/>
  <c r="O273" i="13"/>
  <c r="N273" i="13"/>
  <c r="M273" i="13"/>
  <c r="Z272" i="13"/>
  <c r="Y272" i="13"/>
  <c r="X272" i="13"/>
  <c r="W272" i="13"/>
  <c r="V272" i="13"/>
  <c r="U272" i="13"/>
  <c r="T272" i="13"/>
  <c r="S272" i="13"/>
  <c r="R272" i="13"/>
  <c r="Q272" i="13"/>
  <c r="P272" i="13"/>
  <c r="O272" i="13"/>
  <c r="N272" i="13"/>
  <c r="M272" i="13"/>
  <c r="Z271" i="13"/>
  <c r="Y271" i="13"/>
  <c r="X271" i="13"/>
  <c r="W271" i="13"/>
  <c r="V271" i="13"/>
  <c r="U271" i="13"/>
  <c r="T271" i="13"/>
  <c r="S271" i="13"/>
  <c r="R271" i="13"/>
  <c r="Q271" i="13"/>
  <c r="P271" i="13"/>
  <c r="O271" i="13"/>
  <c r="N271" i="13"/>
  <c r="M271" i="13"/>
  <c r="Z270" i="13"/>
  <c r="Y270" i="13"/>
  <c r="X270" i="13"/>
  <c r="W270" i="13"/>
  <c r="V270" i="13"/>
  <c r="U270" i="13"/>
  <c r="T270" i="13"/>
  <c r="S270" i="13"/>
  <c r="R270" i="13"/>
  <c r="Q270" i="13"/>
  <c r="P270" i="13"/>
  <c r="O270" i="13"/>
  <c r="N270" i="13"/>
  <c r="M270" i="13"/>
  <c r="Z269" i="13"/>
  <c r="Y269" i="13"/>
  <c r="X269" i="13"/>
  <c r="W269" i="13"/>
  <c r="V269" i="13"/>
  <c r="U269" i="13"/>
  <c r="T269" i="13"/>
  <c r="S269" i="13"/>
  <c r="R269" i="13"/>
  <c r="Q269" i="13"/>
  <c r="P269" i="13"/>
  <c r="O269" i="13"/>
  <c r="N269" i="13"/>
  <c r="M269" i="13"/>
  <c r="Z268" i="13"/>
  <c r="Y268" i="13"/>
  <c r="X268" i="13"/>
  <c r="W268" i="13"/>
  <c r="V268" i="13"/>
  <c r="U268" i="13"/>
  <c r="T268" i="13"/>
  <c r="S268" i="13"/>
  <c r="R268" i="13"/>
  <c r="Q268" i="13"/>
  <c r="P268" i="13"/>
  <c r="O268" i="13"/>
  <c r="N268" i="13"/>
  <c r="M268" i="13"/>
  <c r="Z267" i="13"/>
  <c r="Y267" i="13"/>
  <c r="X267" i="13"/>
  <c r="W267" i="13"/>
  <c r="V267" i="13"/>
  <c r="U267" i="13"/>
  <c r="T267" i="13"/>
  <c r="S267" i="13"/>
  <c r="R267" i="13"/>
  <c r="Q267" i="13"/>
  <c r="P267" i="13"/>
  <c r="O267" i="13"/>
  <c r="N267" i="13"/>
  <c r="M267" i="13"/>
  <c r="Z266" i="13"/>
  <c r="Y266" i="13"/>
  <c r="X266" i="13"/>
  <c r="W266" i="13"/>
  <c r="V266" i="13"/>
  <c r="U266" i="13"/>
  <c r="T266" i="13"/>
  <c r="S266" i="13"/>
  <c r="R266" i="13"/>
  <c r="Q266" i="13"/>
  <c r="P266" i="13"/>
  <c r="O266" i="13"/>
  <c r="N266" i="13"/>
  <c r="M266" i="13"/>
  <c r="Z265" i="13"/>
  <c r="Y265" i="13"/>
  <c r="X265" i="13"/>
  <c r="W265" i="13"/>
  <c r="V265" i="13"/>
  <c r="U265" i="13"/>
  <c r="T265" i="13"/>
  <c r="S265" i="13"/>
  <c r="R265" i="13"/>
  <c r="Q265" i="13"/>
  <c r="P265" i="13"/>
  <c r="O265" i="13"/>
  <c r="N265" i="13"/>
  <c r="M265" i="13"/>
  <c r="Z264" i="13"/>
  <c r="Y264" i="13"/>
  <c r="X264" i="13"/>
  <c r="W264" i="13"/>
  <c r="V264" i="13"/>
  <c r="U264" i="13"/>
  <c r="T264" i="13"/>
  <c r="S264" i="13"/>
  <c r="R264" i="13"/>
  <c r="Q264" i="13"/>
  <c r="P264" i="13"/>
  <c r="O264" i="13"/>
  <c r="N264" i="13"/>
  <c r="M264" i="13"/>
  <c r="Z263" i="13"/>
  <c r="Y263" i="13"/>
  <c r="X263" i="13"/>
  <c r="W263" i="13"/>
  <c r="V263" i="13"/>
  <c r="U263" i="13"/>
  <c r="T263" i="13"/>
  <c r="S263" i="13"/>
  <c r="R263" i="13"/>
  <c r="Q263" i="13"/>
  <c r="P263" i="13"/>
  <c r="O263" i="13"/>
  <c r="N263" i="13"/>
  <c r="M263" i="13"/>
  <c r="Z262" i="13"/>
  <c r="Y262" i="13"/>
  <c r="X262" i="13"/>
  <c r="W262" i="13"/>
  <c r="V262" i="13"/>
  <c r="U262" i="13"/>
  <c r="T262" i="13"/>
  <c r="S262" i="13"/>
  <c r="R262" i="13"/>
  <c r="Q262" i="13"/>
  <c r="P262" i="13"/>
  <c r="O262" i="13"/>
  <c r="N262" i="13"/>
  <c r="M262" i="13"/>
  <c r="Z261" i="13"/>
  <c r="Y261" i="13"/>
  <c r="X261" i="13"/>
  <c r="W261" i="13"/>
  <c r="V261" i="13"/>
  <c r="U261" i="13"/>
  <c r="T261" i="13"/>
  <c r="S261" i="13"/>
  <c r="R261" i="13"/>
  <c r="Q261" i="13"/>
  <c r="P261" i="13"/>
  <c r="O261" i="13"/>
  <c r="N261" i="13"/>
  <c r="M261" i="13"/>
  <c r="Z260" i="13"/>
  <c r="Y260" i="13"/>
  <c r="X260" i="13"/>
  <c r="W260" i="13"/>
  <c r="V260" i="13"/>
  <c r="U260" i="13"/>
  <c r="T260" i="13"/>
  <c r="S260" i="13"/>
  <c r="R260" i="13"/>
  <c r="Q260" i="13"/>
  <c r="P260" i="13"/>
  <c r="O260" i="13"/>
  <c r="N260" i="13"/>
  <c r="M260" i="13"/>
  <c r="Z259" i="13"/>
  <c r="Y259" i="13"/>
  <c r="X259" i="13"/>
  <c r="W259" i="13"/>
  <c r="V259" i="13"/>
  <c r="U259" i="13"/>
  <c r="T259" i="13"/>
  <c r="S259" i="13"/>
  <c r="R259" i="13"/>
  <c r="Q259" i="13"/>
  <c r="P259" i="13"/>
  <c r="O259" i="13"/>
  <c r="N259" i="13"/>
  <c r="M259" i="13"/>
  <c r="Z258" i="13"/>
  <c r="Y258" i="13"/>
  <c r="X258" i="13"/>
  <c r="W258" i="13"/>
  <c r="V258" i="13"/>
  <c r="U258" i="13"/>
  <c r="T258" i="13"/>
  <c r="S258" i="13"/>
  <c r="R258" i="13"/>
  <c r="Q258" i="13"/>
  <c r="P258" i="13"/>
  <c r="O258" i="13"/>
  <c r="N258" i="13"/>
  <c r="M258" i="13"/>
  <c r="Z257" i="13"/>
  <c r="Y257" i="13"/>
  <c r="X257" i="13"/>
  <c r="W257" i="13"/>
  <c r="V257" i="13"/>
  <c r="U257" i="13"/>
  <c r="T257" i="13"/>
  <c r="S257" i="13"/>
  <c r="R257" i="13"/>
  <c r="Q257" i="13"/>
  <c r="P257" i="13"/>
  <c r="O257" i="13"/>
  <c r="N257" i="13"/>
  <c r="M257" i="13"/>
  <c r="Z256" i="13"/>
  <c r="Y256" i="13"/>
  <c r="X256" i="13"/>
  <c r="W256" i="13"/>
  <c r="V256" i="13"/>
  <c r="U256" i="13"/>
  <c r="T256" i="13"/>
  <c r="S256" i="13"/>
  <c r="R256" i="13"/>
  <c r="Q256" i="13"/>
  <c r="P256" i="13"/>
  <c r="O256" i="13"/>
  <c r="N256" i="13"/>
  <c r="M256" i="13"/>
  <c r="J140" i="13"/>
  <c r="H140" i="13"/>
  <c r="F140" i="13"/>
  <c r="C7" i="13"/>
  <c r="B140" i="13"/>
  <c r="F139" i="13"/>
  <c r="B139" i="13"/>
  <c r="J138" i="13"/>
  <c r="H138" i="13"/>
  <c r="F138" i="13"/>
  <c r="B138" i="13"/>
  <c r="F137" i="13"/>
  <c r="B137" i="13"/>
  <c r="J136" i="13"/>
  <c r="H136" i="13"/>
  <c r="F136" i="13"/>
  <c r="B136" i="13"/>
  <c r="F135" i="13"/>
  <c r="B135" i="13"/>
  <c r="J134" i="13"/>
  <c r="H134" i="13"/>
  <c r="F134" i="13"/>
  <c r="B134" i="13"/>
  <c r="F133" i="13"/>
  <c r="B133" i="13"/>
  <c r="J132" i="13"/>
  <c r="H132" i="13"/>
  <c r="F132" i="13"/>
  <c r="B132" i="13"/>
  <c r="F131" i="13"/>
  <c r="B131" i="13"/>
  <c r="J130" i="13"/>
  <c r="H130" i="13"/>
  <c r="F130" i="13"/>
  <c r="B130" i="13"/>
  <c r="F129" i="13"/>
  <c r="B129" i="13"/>
  <c r="J128" i="13"/>
  <c r="H128" i="13"/>
  <c r="F128" i="13"/>
  <c r="B128" i="13"/>
  <c r="F127" i="13"/>
  <c r="B127" i="13"/>
  <c r="J126" i="13"/>
  <c r="H126" i="13"/>
  <c r="F126" i="13"/>
  <c r="B126" i="13"/>
  <c r="B125" i="13"/>
  <c r="F124" i="13"/>
  <c r="F123" i="13"/>
  <c r="B123" i="13"/>
  <c r="F122" i="13"/>
  <c r="B122" i="13"/>
  <c r="J121" i="13"/>
  <c r="B121" i="13"/>
  <c r="J120" i="13"/>
  <c r="J119" i="13"/>
  <c r="F119" i="13"/>
  <c r="J118" i="13"/>
  <c r="H118" i="13"/>
  <c r="F118" i="13"/>
  <c r="B118" i="13"/>
  <c r="J117" i="13"/>
  <c r="B117" i="13"/>
  <c r="J116" i="13"/>
  <c r="H116" i="13"/>
  <c r="F116" i="13"/>
  <c r="B116" i="13"/>
  <c r="J115" i="13"/>
  <c r="B115" i="13"/>
  <c r="J114" i="13"/>
  <c r="B114" i="13"/>
  <c r="J113" i="13"/>
  <c r="B113" i="13"/>
  <c r="H112" i="13"/>
  <c r="B112" i="13"/>
  <c r="J110" i="13"/>
  <c r="H110" i="13"/>
  <c r="F110" i="13"/>
  <c r="B110" i="13"/>
  <c r="J109" i="13"/>
  <c r="F109" i="13"/>
  <c r="B109" i="13"/>
  <c r="J108" i="13"/>
  <c r="H108" i="13"/>
  <c r="F108" i="13"/>
  <c r="B108" i="13"/>
  <c r="J107" i="13"/>
  <c r="B106" i="13"/>
  <c r="Z100" i="13"/>
  <c r="Y100" i="13"/>
  <c r="X100" i="13"/>
  <c r="X15" i="13" s="1"/>
  <c r="W100" i="13"/>
  <c r="W15" i="13" s="1"/>
  <c r="V100" i="13"/>
  <c r="U100" i="13"/>
  <c r="T100" i="13"/>
  <c r="T15" i="13" s="1"/>
  <c r="S100" i="13"/>
  <c r="S15" i="13" s="1"/>
  <c r="R100" i="13"/>
  <c r="Q100" i="13"/>
  <c r="B55" i="13"/>
  <c r="Z16" i="13"/>
  <c r="Y16" i="13"/>
  <c r="X16" i="13"/>
  <c r="W16" i="13"/>
  <c r="V16" i="13"/>
  <c r="U16" i="13"/>
  <c r="T16" i="13"/>
  <c r="S16" i="13"/>
  <c r="R16" i="13"/>
  <c r="Q16" i="13"/>
  <c r="Z15" i="13"/>
  <c r="Y15" i="13"/>
  <c r="V15" i="13"/>
  <c r="U15" i="13"/>
  <c r="R15" i="13"/>
  <c r="Q15" i="13"/>
  <c r="C4" i="13"/>
  <c r="C3" i="13"/>
  <c r="C2" i="13"/>
  <c r="AB19" i="14"/>
  <c r="F107" i="14" s="1"/>
  <c r="AB18" i="14"/>
  <c r="A18" i="14" s="1"/>
  <c r="AB20" i="14"/>
  <c r="A20" i="14" s="1"/>
  <c r="AB21" i="14"/>
  <c r="AB22" i="14"/>
  <c r="A22" i="14" s="1"/>
  <c r="AB23" i="14"/>
  <c r="F111" i="14" s="1"/>
  <c r="AB24" i="14"/>
  <c r="A24" i="14" s="1"/>
  <c r="AB25" i="14"/>
  <c r="F113" i="14" s="1"/>
  <c r="AB26" i="14"/>
  <c r="A26" i="14" s="1"/>
  <c r="AB27" i="14"/>
  <c r="F115" i="14" s="1"/>
  <c r="AB28" i="14"/>
  <c r="A28" i="14" s="1"/>
  <c r="AB29" i="14"/>
  <c r="F117" i="14" s="1"/>
  <c r="AB30" i="14"/>
  <c r="A30" i="14" s="1"/>
  <c r="AB31" i="14"/>
  <c r="AB32" i="14"/>
  <c r="AB33" i="14"/>
  <c r="F121" i="14" s="1"/>
  <c r="AB34" i="14"/>
  <c r="AB35" i="14"/>
  <c r="F123" i="14" s="1"/>
  <c r="AB36" i="14"/>
  <c r="AB37" i="14"/>
  <c r="F125" i="14" s="1"/>
  <c r="AB38" i="14"/>
  <c r="A38" i="14" s="1"/>
  <c r="AB39" i="14"/>
  <c r="F127" i="14" s="1"/>
  <c r="AB40" i="14"/>
  <c r="A40" i="14" s="1"/>
  <c r="AB41" i="14"/>
  <c r="F129" i="14" s="1"/>
  <c r="AB42" i="14"/>
  <c r="A42" i="14" s="1"/>
  <c r="AB43" i="14"/>
  <c r="F131" i="14" s="1"/>
  <c r="AB44" i="14"/>
  <c r="A44" i="14" s="1"/>
  <c r="AB45" i="14"/>
  <c r="F133" i="14" s="1"/>
  <c r="AB46" i="14"/>
  <c r="A46" i="14" s="1"/>
  <c r="AB47" i="14"/>
  <c r="F135" i="14" s="1"/>
  <c r="AB48" i="14"/>
  <c r="A48" i="14" s="1"/>
  <c r="AB49" i="14"/>
  <c r="F137" i="14" s="1"/>
  <c r="AB50" i="14"/>
  <c r="A50" i="14" s="1"/>
  <c r="AB51" i="14"/>
  <c r="F139" i="14" s="1"/>
  <c r="AB52" i="14"/>
  <c r="A52" i="14" s="1"/>
  <c r="Z301" i="14"/>
  <c r="Y301" i="14"/>
  <c r="X301" i="14"/>
  <c r="W301" i="14"/>
  <c r="V301" i="14"/>
  <c r="U301" i="14"/>
  <c r="T301" i="14"/>
  <c r="S301" i="14"/>
  <c r="R301" i="14"/>
  <c r="Q301" i="14"/>
  <c r="P301" i="14"/>
  <c r="O301" i="14"/>
  <c r="N301" i="14"/>
  <c r="M301" i="14"/>
  <c r="Z290" i="14"/>
  <c r="Y290" i="14"/>
  <c r="X290" i="14"/>
  <c r="W290" i="14"/>
  <c r="V290" i="14"/>
  <c r="U290" i="14"/>
  <c r="T290" i="14"/>
  <c r="S290" i="14"/>
  <c r="R290" i="14"/>
  <c r="Q290" i="14"/>
  <c r="P290" i="14"/>
  <c r="O290" i="14"/>
  <c r="N290" i="14"/>
  <c r="M290" i="14"/>
  <c r="Z289" i="14"/>
  <c r="Y289" i="14"/>
  <c r="X289" i="14"/>
  <c r="W289" i="14"/>
  <c r="V289" i="14"/>
  <c r="U289" i="14"/>
  <c r="T289" i="14"/>
  <c r="S289" i="14"/>
  <c r="R289" i="14"/>
  <c r="Q289" i="14"/>
  <c r="P289" i="14"/>
  <c r="O289" i="14"/>
  <c r="N289" i="14"/>
  <c r="M289" i="14"/>
  <c r="Z288" i="14"/>
  <c r="Y288" i="14"/>
  <c r="X288" i="14"/>
  <c r="W288" i="14"/>
  <c r="V288" i="14"/>
  <c r="U288" i="14"/>
  <c r="T288" i="14"/>
  <c r="S288" i="14"/>
  <c r="R288" i="14"/>
  <c r="Q288" i="14"/>
  <c r="P288" i="14"/>
  <c r="O288" i="14"/>
  <c r="N288" i="14"/>
  <c r="M288" i="14"/>
  <c r="Z287" i="14"/>
  <c r="Y287" i="14"/>
  <c r="X287" i="14"/>
  <c r="W287" i="14"/>
  <c r="V287" i="14"/>
  <c r="U287" i="14"/>
  <c r="T287" i="14"/>
  <c r="S287" i="14"/>
  <c r="R287" i="14"/>
  <c r="Q287" i="14"/>
  <c r="P287" i="14"/>
  <c r="O287" i="14"/>
  <c r="N287" i="14"/>
  <c r="M287" i="14"/>
  <c r="Z286" i="14"/>
  <c r="Y286" i="14"/>
  <c r="X286" i="14"/>
  <c r="W286" i="14"/>
  <c r="V286" i="14"/>
  <c r="U286" i="14"/>
  <c r="T286" i="14"/>
  <c r="S286" i="14"/>
  <c r="R286" i="14"/>
  <c r="Q286" i="14"/>
  <c r="P286" i="14"/>
  <c r="O286" i="14"/>
  <c r="N286" i="14"/>
  <c r="M286" i="14"/>
  <c r="Z285" i="14"/>
  <c r="Y285" i="14"/>
  <c r="X285" i="14"/>
  <c r="W285" i="14"/>
  <c r="V285" i="14"/>
  <c r="U285" i="14"/>
  <c r="T285" i="14"/>
  <c r="S285" i="14"/>
  <c r="R285" i="14"/>
  <c r="Q285" i="14"/>
  <c r="P285" i="14"/>
  <c r="O285" i="14"/>
  <c r="N285" i="14"/>
  <c r="M285" i="14"/>
  <c r="Z284" i="14"/>
  <c r="Y284" i="14"/>
  <c r="X284" i="14"/>
  <c r="W284" i="14"/>
  <c r="V284" i="14"/>
  <c r="U284" i="14"/>
  <c r="T284" i="14"/>
  <c r="S284" i="14"/>
  <c r="R284" i="14"/>
  <c r="Q284" i="14"/>
  <c r="P284" i="14"/>
  <c r="O284" i="14"/>
  <c r="N284" i="14"/>
  <c r="M284" i="14"/>
  <c r="Z283" i="14"/>
  <c r="Y283" i="14"/>
  <c r="X283" i="14"/>
  <c r="W283" i="14"/>
  <c r="V283" i="14"/>
  <c r="U283" i="14"/>
  <c r="T283" i="14"/>
  <c r="S283" i="14"/>
  <c r="R283" i="14"/>
  <c r="Q283" i="14"/>
  <c r="P283" i="14"/>
  <c r="O283" i="14"/>
  <c r="N283" i="14"/>
  <c r="M283" i="14"/>
  <c r="Z282" i="14"/>
  <c r="Y282" i="14"/>
  <c r="X282" i="14"/>
  <c r="W282" i="14"/>
  <c r="V282" i="14"/>
  <c r="U282" i="14"/>
  <c r="T282" i="14"/>
  <c r="S282" i="14"/>
  <c r="R282" i="14"/>
  <c r="Q282" i="14"/>
  <c r="P282" i="14"/>
  <c r="O282" i="14"/>
  <c r="N282" i="14"/>
  <c r="M282" i="14"/>
  <c r="Z281" i="14"/>
  <c r="Y281" i="14"/>
  <c r="X281" i="14"/>
  <c r="W281" i="14"/>
  <c r="V281" i="14"/>
  <c r="U281" i="14"/>
  <c r="T281" i="14"/>
  <c r="S281" i="14"/>
  <c r="R281" i="14"/>
  <c r="Q281" i="14"/>
  <c r="P281" i="14"/>
  <c r="O281" i="14"/>
  <c r="N281" i="14"/>
  <c r="M281" i="14"/>
  <c r="Z280" i="14"/>
  <c r="Y280" i="14"/>
  <c r="X280" i="14"/>
  <c r="W280" i="14"/>
  <c r="V280" i="14"/>
  <c r="U280" i="14"/>
  <c r="T280" i="14"/>
  <c r="S280" i="14"/>
  <c r="R280" i="14"/>
  <c r="Q280" i="14"/>
  <c r="P280" i="14"/>
  <c r="O280" i="14"/>
  <c r="N280" i="14"/>
  <c r="M280" i="14"/>
  <c r="Z279" i="14"/>
  <c r="Y279" i="14"/>
  <c r="X279" i="14"/>
  <c r="W279" i="14"/>
  <c r="V279" i="14"/>
  <c r="U279" i="14"/>
  <c r="T279" i="14"/>
  <c r="S279" i="14"/>
  <c r="R279" i="14"/>
  <c r="Q279" i="14"/>
  <c r="P279" i="14"/>
  <c r="O279" i="14"/>
  <c r="N279" i="14"/>
  <c r="M279" i="14"/>
  <c r="Z278" i="14"/>
  <c r="Y278" i="14"/>
  <c r="X278" i="14"/>
  <c r="W278" i="14"/>
  <c r="V278" i="14"/>
  <c r="U278" i="14"/>
  <c r="T278" i="14"/>
  <c r="S278" i="14"/>
  <c r="R278" i="14"/>
  <c r="Q278" i="14"/>
  <c r="P278" i="14"/>
  <c r="O278" i="14"/>
  <c r="N278" i="14"/>
  <c r="M278" i="14"/>
  <c r="Z277" i="14"/>
  <c r="Y277" i="14"/>
  <c r="X277" i="14"/>
  <c r="W277" i="14"/>
  <c r="V277" i="14"/>
  <c r="U277" i="14"/>
  <c r="T277" i="14"/>
  <c r="S277" i="14"/>
  <c r="R277" i="14"/>
  <c r="Q277" i="14"/>
  <c r="P277" i="14"/>
  <c r="O277" i="14"/>
  <c r="N277" i="14"/>
  <c r="M277" i="14"/>
  <c r="Z276" i="14"/>
  <c r="Y276" i="14"/>
  <c r="X276" i="14"/>
  <c r="W276" i="14"/>
  <c r="V276" i="14"/>
  <c r="U276" i="14"/>
  <c r="T276" i="14"/>
  <c r="S276" i="14"/>
  <c r="R276" i="14"/>
  <c r="Q276" i="14"/>
  <c r="P276" i="14"/>
  <c r="O276" i="14"/>
  <c r="N276" i="14"/>
  <c r="M276" i="14"/>
  <c r="Z275" i="14"/>
  <c r="Y275" i="14"/>
  <c r="X275" i="14"/>
  <c r="W275" i="14"/>
  <c r="V275" i="14"/>
  <c r="U275" i="14"/>
  <c r="T275" i="14"/>
  <c r="S275" i="14"/>
  <c r="R275" i="14"/>
  <c r="Q275" i="14"/>
  <c r="P275" i="14"/>
  <c r="O275" i="14"/>
  <c r="N275" i="14"/>
  <c r="M275" i="14"/>
  <c r="Z274" i="14"/>
  <c r="Y274" i="14"/>
  <c r="X274" i="14"/>
  <c r="W274" i="14"/>
  <c r="V274" i="14"/>
  <c r="U274" i="14"/>
  <c r="T274" i="14"/>
  <c r="S274" i="14"/>
  <c r="R274" i="14"/>
  <c r="Q274" i="14"/>
  <c r="P274" i="14"/>
  <c r="O274" i="14"/>
  <c r="N274" i="14"/>
  <c r="M274" i="14"/>
  <c r="Z273" i="14"/>
  <c r="Y273" i="14"/>
  <c r="X273" i="14"/>
  <c r="W273" i="14"/>
  <c r="V273" i="14"/>
  <c r="U273" i="14"/>
  <c r="T273" i="14"/>
  <c r="S273" i="14"/>
  <c r="R273" i="14"/>
  <c r="Q273" i="14"/>
  <c r="P273" i="14"/>
  <c r="O273" i="14"/>
  <c r="N273" i="14"/>
  <c r="M273" i="14"/>
  <c r="Z272" i="14"/>
  <c r="Y272" i="14"/>
  <c r="X272" i="14"/>
  <c r="W272" i="14"/>
  <c r="V272" i="14"/>
  <c r="U272" i="14"/>
  <c r="T272" i="14"/>
  <c r="S272" i="14"/>
  <c r="R272" i="14"/>
  <c r="Q272" i="14"/>
  <c r="P272" i="14"/>
  <c r="O272" i="14"/>
  <c r="N272" i="14"/>
  <c r="M272" i="14"/>
  <c r="Z271" i="14"/>
  <c r="Y271" i="14"/>
  <c r="X271" i="14"/>
  <c r="W271" i="14"/>
  <c r="V271" i="14"/>
  <c r="U271" i="14"/>
  <c r="T271" i="14"/>
  <c r="S271" i="14"/>
  <c r="R271" i="14"/>
  <c r="Q271" i="14"/>
  <c r="P271" i="14"/>
  <c r="O271" i="14"/>
  <c r="N271" i="14"/>
  <c r="M271" i="14"/>
  <c r="Z270" i="14"/>
  <c r="Y270" i="14"/>
  <c r="X270" i="14"/>
  <c r="W270" i="14"/>
  <c r="V270" i="14"/>
  <c r="U270" i="14"/>
  <c r="T270" i="14"/>
  <c r="S270" i="14"/>
  <c r="R270" i="14"/>
  <c r="Q270" i="14"/>
  <c r="P270" i="14"/>
  <c r="O270" i="14"/>
  <c r="N270" i="14"/>
  <c r="M270" i="14"/>
  <c r="Z269" i="14"/>
  <c r="Y269" i="14"/>
  <c r="X269" i="14"/>
  <c r="W269" i="14"/>
  <c r="V269" i="14"/>
  <c r="U269" i="14"/>
  <c r="T269" i="14"/>
  <c r="S269" i="14"/>
  <c r="R269" i="14"/>
  <c r="Q269" i="14"/>
  <c r="P269" i="14"/>
  <c r="O269" i="14"/>
  <c r="N269" i="14"/>
  <c r="M269" i="14"/>
  <c r="Z268" i="14"/>
  <c r="Y268" i="14"/>
  <c r="X268" i="14"/>
  <c r="W268" i="14"/>
  <c r="V268" i="14"/>
  <c r="U268" i="14"/>
  <c r="T268" i="14"/>
  <c r="S268" i="14"/>
  <c r="R268" i="14"/>
  <c r="Q268" i="14"/>
  <c r="P268" i="14"/>
  <c r="O268" i="14"/>
  <c r="N268" i="14"/>
  <c r="M268" i="14"/>
  <c r="Z267" i="14"/>
  <c r="Y267" i="14"/>
  <c r="X267" i="14"/>
  <c r="W267" i="14"/>
  <c r="V267" i="14"/>
  <c r="U267" i="14"/>
  <c r="T267" i="14"/>
  <c r="S267" i="14"/>
  <c r="R267" i="14"/>
  <c r="Q267" i="14"/>
  <c r="P267" i="14"/>
  <c r="O267" i="14"/>
  <c r="N267" i="14"/>
  <c r="M267" i="14"/>
  <c r="Z266" i="14"/>
  <c r="Y266" i="14"/>
  <c r="X266" i="14"/>
  <c r="W266" i="14"/>
  <c r="V266" i="14"/>
  <c r="U266" i="14"/>
  <c r="T266" i="14"/>
  <c r="S266" i="14"/>
  <c r="R266" i="14"/>
  <c r="Q266" i="14"/>
  <c r="P266" i="14"/>
  <c r="O266" i="14"/>
  <c r="N266" i="14"/>
  <c r="M266" i="14"/>
  <c r="Z265" i="14"/>
  <c r="Y265" i="14"/>
  <c r="X265" i="14"/>
  <c r="W265" i="14"/>
  <c r="V265" i="14"/>
  <c r="U265" i="14"/>
  <c r="T265" i="14"/>
  <c r="S265" i="14"/>
  <c r="R265" i="14"/>
  <c r="Q265" i="14"/>
  <c r="P265" i="14"/>
  <c r="O265" i="14"/>
  <c r="N265" i="14"/>
  <c r="M265" i="14"/>
  <c r="Z264" i="14"/>
  <c r="Y264" i="14"/>
  <c r="X264" i="14"/>
  <c r="W264" i="14"/>
  <c r="V264" i="14"/>
  <c r="U264" i="14"/>
  <c r="T264" i="14"/>
  <c r="S264" i="14"/>
  <c r="R264" i="14"/>
  <c r="Q264" i="14"/>
  <c r="P264" i="14"/>
  <c r="O264" i="14"/>
  <c r="N264" i="14"/>
  <c r="M264" i="14"/>
  <c r="Z263" i="14"/>
  <c r="Y263" i="14"/>
  <c r="X263" i="14"/>
  <c r="W263" i="14"/>
  <c r="V263" i="14"/>
  <c r="U263" i="14"/>
  <c r="T263" i="14"/>
  <c r="S263" i="14"/>
  <c r="R263" i="14"/>
  <c r="Q263" i="14"/>
  <c r="P263" i="14"/>
  <c r="O263" i="14"/>
  <c r="N263" i="14"/>
  <c r="M263" i="14"/>
  <c r="Z262" i="14"/>
  <c r="Y262" i="14"/>
  <c r="X262" i="14"/>
  <c r="W262" i="14"/>
  <c r="V262" i="14"/>
  <c r="U262" i="14"/>
  <c r="T262" i="14"/>
  <c r="S262" i="14"/>
  <c r="R262" i="14"/>
  <c r="Q262" i="14"/>
  <c r="P262" i="14"/>
  <c r="O262" i="14"/>
  <c r="N262" i="14"/>
  <c r="M262" i="14"/>
  <c r="Z261" i="14"/>
  <c r="Y261" i="14"/>
  <c r="X261" i="14"/>
  <c r="W261" i="14"/>
  <c r="V261" i="14"/>
  <c r="U261" i="14"/>
  <c r="T261" i="14"/>
  <c r="S261" i="14"/>
  <c r="R261" i="14"/>
  <c r="Q261" i="14"/>
  <c r="P261" i="14"/>
  <c r="O261" i="14"/>
  <c r="N261" i="14"/>
  <c r="M261" i="14"/>
  <c r="Z260" i="14"/>
  <c r="Y260" i="14"/>
  <c r="X260" i="14"/>
  <c r="W260" i="14"/>
  <c r="V260" i="14"/>
  <c r="U260" i="14"/>
  <c r="T260" i="14"/>
  <c r="S260" i="14"/>
  <c r="R260" i="14"/>
  <c r="Q260" i="14"/>
  <c r="P260" i="14"/>
  <c r="O260" i="14"/>
  <c r="N260" i="14"/>
  <c r="M260" i="14"/>
  <c r="Z259" i="14"/>
  <c r="Y259" i="14"/>
  <c r="X259" i="14"/>
  <c r="W259" i="14"/>
  <c r="V259" i="14"/>
  <c r="U259" i="14"/>
  <c r="T259" i="14"/>
  <c r="S259" i="14"/>
  <c r="R259" i="14"/>
  <c r="Q259" i="14"/>
  <c r="P259" i="14"/>
  <c r="O259" i="14"/>
  <c r="N259" i="14"/>
  <c r="M259" i="14"/>
  <c r="Z258" i="14"/>
  <c r="Y258" i="14"/>
  <c r="X258" i="14"/>
  <c r="W258" i="14"/>
  <c r="V258" i="14"/>
  <c r="U258" i="14"/>
  <c r="T258" i="14"/>
  <c r="S258" i="14"/>
  <c r="R258" i="14"/>
  <c r="Q258" i="14"/>
  <c r="P258" i="14"/>
  <c r="O258" i="14"/>
  <c r="N258" i="14"/>
  <c r="M258" i="14"/>
  <c r="Z257" i="14"/>
  <c r="Y257" i="14"/>
  <c r="X257" i="14"/>
  <c r="W257" i="14"/>
  <c r="V257" i="14"/>
  <c r="U257" i="14"/>
  <c r="T257" i="14"/>
  <c r="S257" i="14"/>
  <c r="R257" i="14"/>
  <c r="Q257" i="14"/>
  <c r="P257" i="14"/>
  <c r="O257" i="14"/>
  <c r="N257" i="14"/>
  <c r="M257" i="14"/>
  <c r="Z256" i="14"/>
  <c r="Y256" i="14"/>
  <c r="X256" i="14"/>
  <c r="W256" i="14"/>
  <c r="V256" i="14"/>
  <c r="U256" i="14"/>
  <c r="T256" i="14"/>
  <c r="S256" i="14"/>
  <c r="R256" i="14"/>
  <c r="Q256" i="14"/>
  <c r="P256" i="14"/>
  <c r="O256" i="14"/>
  <c r="N256" i="14"/>
  <c r="M256" i="14"/>
  <c r="J140" i="14"/>
  <c r="H140" i="14"/>
  <c r="F140" i="14"/>
  <c r="C7" i="14"/>
  <c r="B140" i="14"/>
  <c r="B139" i="14"/>
  <c r="H138" i="14"/>
  <c r="B138" i="14"/>
  <c r="J137" i="14"/>
  <c r="B137" i="14"/>
  <c r="J136" i="14"/>
  <c r="H136" i="14"/>
  <c r="B136" i="14"/>
  <c r="J135" i="14"/>
  <c r="H135" i="14"/>
  <c r="B135" i="14"/>
  <c r="J134" i="14"/>
  <c r="H134" i="14"/>
  <c r="B134" i="14"/>
  <c r="J133" i="14"/>
  <c r="H133" i="14"/>
  <c r="B133" i="14"/>
  <c r="J132" i="14"/>
  <c r="H132" i="14"/>
  <c r="B132" i="14"/>
  <c r="J131" i="14"/>
  <c r="H131" i="14"/>
  <c r="B131" i="14"/>
  <c r="J130" i="14"/>
  <c r="H130" i="14"/>
  <c r="B130" i="14"/>
  <c r="J129" i="14"/>
  <c r="H129" i="14"/>
  <c r="B129" i="14"/>
  <c r="J128" i="14"/>
  <c r="H128" i="14"/>
  <c r="B128" i="14"/>
  <c r="J127" i="14"/>
  <c r="H127" i="14"/>
  <c r="B127" i="14"/>
  <c r="J126" i="14"/>
  <c r="H126" i="14"/>
  <c r="B126" i="14"/>
  <c r="B125" i="14"/>
  <c r="B124" i="14"/>
  <c r="J123" i="14"/>
  <c r="B123" i="14"/>
  <c r="H122" i="14"/>
  <c r="H121" i="14"/>
  <c r="B121" i="14"/>
  <c r="B120" i="14"/>
  <c r="H118" i="14"/>
  <c r="B118" i="14"/>
  <c r="H117" i="14"/>
  <c r="B117" i="14"/>
  <c r="J116" i="14"/>
  <c r="H116" i="14"/>
  <c r="B116" i="14"/>
  <c r="J115" i="14"/>
  <c r="H115" i="14"/>
  <c r="B115" i="14"/>
  <c r="J114" i="14"/>
  <c r="H114" i="14"/>
  <c r="B114" i="14"/>
  <c r="J113" i="14"/>
  <c r="H113" i="14"/>
  <c r="B113" i="14"/>
  <c r="J112" i="14"/>
  <c r="H112" i="14"/>
  <c r="B112" i="14"/>
  <c r="J110" i="14"/>
  <c r="H110" i="14"/>
  <c r="B110" i="14"/>
  <c r="J109" i="14"/>
  <c r="H109" i="14"/>
  <c r="B109" i="14"/>
  <c r="B108" i="14"/>
  <c r="J107" i="14"/>
  <c r="H107" i="14"/>
  <c r="B107" i="14"/>
  <c r="J106" i="14"/>
  <c r="B106" i="14"/>
  <c r="Z100" i="14"/>
  <c r="Z15" i="14" s="1"/>
  <c r="Y100" i="14"/>
  <c r="X100" i="14"/>
  <c r="W100" i="14"/>
  <c r="V100" i="14"/>
  <c r="V15" i="14" s="1"/>
  <c r="U100" i="14"/>
  <c r="U15" i="14" s="1"/>
  <c r="T100" i="14"/>
  <c r="S100" i="14"/>
  <c r="R100" i="14"/>
  <c r="R15" i="14" s="1"/>
  <c r="B55" i="14"/>
  <c r="Z16" i="14"/>
  <c r="Y16" i="14"/>
  <c r="X16" i="14"/>
  <c r="W16" i="14"/>
  <c r="V16" i="14"/>
  <c r="U16" i="14"/>
  <c r="T16" i="14"/>
  <c r="S16" i="14"/>
  <c r="R16" i="14"/>
  <c r="Y15" i="14"/>
  <c r="X15" i="14"/>
  <c r="W15" i="14"/>
  <c r="T15" i="14"/>
  <c r="S15" i="14"/>
  <c r="C4" i="14"/>
  <c r="C3" i="14"/>
  <c r="C2" i="14"/>
  <c r="AB19" i="15"/>
  <c r="A19" i="15" s="1"/>
  <c r="AB18" i="15"/>
  <c r="A18" i="15" s="1"/>
  <c r="AB20" i="15"/>
  <c r="A20" i="15" s="1"/>
  <c r="AB21" i="15"/>
  <c r="A21" i="15" s="1"/>
  <c r="AB22" i="15"/>
  <c r="A22" i="15" s="1"/>
  <c r="AB23" i="15"/>
  <c r="A23" i="15" s="1"/>
  <c r="AB24" i="15"/>
  <c r="A24" i="15" s="1"/>
  <c r="AB25" i="15"/>
  <c r="A25" i="15"/>
  <c r="AB26" i="15"/>
  <c r="A26" i="15" s="1"/>
  <c r="AB27" i="15"/>
  <c r="A27" i="15" s="1"/>
  <c r="AB28" i="15"/>
  <c r="A28" i="15" s="1"/>
  <c r="AB29" i="15"/>
  <c r="A29" i="15"/>
  <c r="AB30" i="15"/>
  <c r="A30" i="15" s="1"/>
  <c r="AB31" i="15"/>
  <c r="A31" i="15" s="1"/>
  <c r="AB32" i="15"/>
  <c r="AB33" i="15"/>
  <c r="AB34" i="15"/>
  <c r="AB35" i="15"/>
  <c r="AB36" i="15"/>
  <c r="AB37" i="15"/>
  <c r="J125" i="15" s="1"/>
  <c r="AB38" i="15"/>
  <c r="A38" i="15" s="1"/>
  <c r="AB39" i="15"/>
  <c r="A39" i="15"/>
  <c r="AB40" i="15"/>
  <c r="A40" i="15" s="1"/>
  <c r="AB41" i="15"/>
  <c r="A41" i="15"/>
  <c r="AB42" i="15"/>
  <c r="A42" i="15" s="1"/>
  <c r="AB43" i="15"/>
  <c r="A43" i="15"/>
  <c r="AB44" i="15"/>
  <c r="A44" i="15" s="1"/>
  <c r="AB45" i="15"/>
  <c r="A45" i="15"/>
  <c r="AB46" i="15"/>
  <c r="A46" i="15" s="1"/>
  <c r="AB47" i="15"/>
  <c r="A47" i="15"/>
  <c r="AB48" i="15"/>
  <c r="A48" i="15" s="1"/>
  <c r="AB49" i="15"/>
  <c r="A49" i="15"/>
  <c r="AB50" i="15"/>
  <c r="A50" i="15" s="1"/>
  <c r="AB51" i="15"/>
  <c r="A51" i="15"/>
  <c r="AB52" i="15"/>
  <c r="J140" i="15" s="1"/>
  <c r="Z301" i="15"/>
  <c r="Y301" i="15"/>
  <c r="X301" i="15"/>
  <c r="W301" i="15"/>
  <c r="V301" i="15"/>
  <c r="U301" i="15"/>
  <c r="T301" i="15"/>
  <c r="S301" i="15"/>
  <c r="R301" i="15"/>
  <c r="Q301" i="15"/>
  <c r="P301" i="15"/>
  <c r="O301" i="15"/>
  <c r="N301" i="15"/>
  <c r="M301" i="15"/>
  <c r="Z290" i="15"/>
  <c r="Y290" i="15"/>
  <c r="X290" i="15"/>
  <c r="W290" i="15"/>
  <c r="V290" i="15"/>
  <c r="U290" i="15"/>
  <c r="T290" i="15"/>
  <c r="S290" i="15"/>
  <c r="R290" i="15"/>
  <c r="Q290" i="15"/>
  <c r="P290" i="15"/>
  <c r="O290" i="15"/>
  <c r="N290" i="15"/>
  <c r="M290" i="15"/>
  <c r="Z289" i="15"/>
  <c r="Y289" i="15"/>
  <c r="X289" i="15"/>
  <c r="W289" i="15"/>
  <c r="V289" i="15"/>
  <c r="U289" i="15"/>
  <c r="T289" i="15"/>
  <c r="S289" i="15"/>
  <c r="R289" i="15"/>
  <c r="Q289" i="15"/>
  <c r="P289" i="15"/>
  <c r="O289" i="15"/>
  <c r="N289" i="15"/>
  <c r="M289" i="15"/>
  <c r="Z288" i="15"/>
  <c r="Y288" i="15"/>
  <c r="X288" i="15"/>
  <c r="W288" i="15"/>
  <c r="V288" i="15"/>
  <c r="U288" i="15"/>
  <c r="T288" i="15"/>
  <c r="S288" i="15"/>
  <c r="R288" i="15"/>
  <c r="Q288" i="15"/>
  <c r="P288" i="15"/>
  <c r="O288" i="15"/>
  <c r="N288" i="15"/>
  <c r="M288" i="15"/>
  <c r="Z287" i="15"/>
  <c r="Y287" i="15"/>
  <c r="X287" i="15"/>
  <c r="W287" i="15"/>
  <c r="V287" i="15"/>
  <c r="U287" i="15"/>
  <c r="T287" i="15"/>
  <c r="S287" i="15"/>
  <c r="R287" i="15"/>
  <c r="Q287" i="15"/>
  <c r="P287" i="15"/>
  <c r="O287" i="15"/>
  <c r="N287" i="15"/>
  <c r="M287" i="15"/>
  <c r="Z286" i="15"/>
  <c r="Y286" i="15"/>
  <c r="X286" i="15"/>
  <c r="W286" i="15"/>
  <c r="V286" i="15"/>
  <c r="U286" i="15"/>
  <c r="T286" i="15"/>
  <c r="S286" i="15"/>
  <c r="R286" i="15"/>
  <c r="Q286" i="15"/>
  <c r="P286" i="15"/>
  <c r="O286" i="15"/>
  <c r="N286" i="15"/>
  <c r="M286" i="15"/>
  <c r="Z285" i="15"/>
  <c r="Y285" i="15"/>
  <c r="X285" i="15"/>
  <c r="W285" i="15"/>
  <c r="V285" i="15"/>
  <c r="U285" i="15"/>
  <c r="T285" i="15"/>
  <c r="S285" i="15"/>
  <c r="R285" i="15"/>
  <c r="Q285" i="15"/>
  <c r="P285" i="15"/>
  <c r="O285" i="15"/>
  <c r="N285" i="15"/>
  <c r="M285" i="15"/>
  <c r="Z284" i="15"/>
  <c r="Y284" i="15"/>
  <c r="X284" i="15"/>
  <c r="W284" i="15"/>
  <c r="V284" i="15"/>
  <c r="U284" i="15"/>
  <c r="T284" i="15"/>
  <c r="S284" i="15"/>
  <c r="R284" i="15"/>
  <c r="Q284" i="15"/>
  <c r="P284" i="15"/>
  <c r="O284" i="15"/>
  <c r="N284" i="15"/>
  <c r="M284" i="15"/>
  <c r="Z283" i="15"/>
  <c r="Y283" i="15"/>
  <c r="X283" i="15"/>
  <c r="W283" i="15"/>
  <c r="V283" i="15"/>
  <c r="U283" i="15"/>
  <c r="T283" i="15"/>
  <c r="S283" i="15"/>
  <c r="R283" i="15"/>
  <c r="Q283" i="15"/>
  <c r="P283" i="15"/>
  <c r="O283" i="15"/>
  <c r="N283" i="15"/>
  <c r="M283" i="15"/>
  <c r="Z282" i="15"/>
  <c r="Y282" i="15"/>
  <c r="X282" i="15"/>
  <c r="W282" i="15"/>
  <c r="V282" i="15"/>
  <c r="U282" i="15"/>
  <c r="T282" i="15"/>
  <c r="S282" i="15"/>
  <c r="R282" i="15"/>
  <c r="Q282" i="15"/>
  <c r="P282" i="15"/>
  <c r="O282" i="15"/>
  <c r="N282" i="15"/>
  <c r="M282" i="15"/>
  <c r="Z281" i="15"/>
  <c r="Y281" i="15"/>
  <c r="X281" i="15"/>
  <c r="W281" i="15"/>
  <c r="V281" i="15"/>
  <c r="U281" i="15"/>
  <c r="T281" i="15"/>
  <c r="S281" i="15"/>
  <c r="R281" i="15"/>
  <c r="Q281" i="15"/>
  <c r="P281" i="15"/>
  <c r="O281" i="15"/>
  <c r="N281" i="15"/>
  <c r="M281" i="15"/>
  <c r="Z280" i="15"/>
  <c r="Y280" i="15"/>
  <c r="X280" i="15"/>
  <c r="W280" i="15"/>
  <c r="V280" i="15"/>
  <c r="U280" i="15"/>
  <c r="T280" i="15"/>
  <c r="S280" i="15"/>
  <c r="R280" i="15"/>
  <c r="Q280" i="15"/>
  <c r="P280" i="15"/>
  <c r="O280" i="15"/>
  <c r="N280" i="15"/>
  <c r="M280" i="15"/>
  <c r="Z279" i="15"/>
  <c r="Y279" i="15"/>
  <c r="X279" i="15"/>
  <c r="W279" i="15"/>
  <c r="V279" i="15"/>
  <c r="U279" i="15"/>
  <c r="T279" i="15"/>
  <c r="S279" i="15"/>
  <c r="R279" i="15"/>
  <c r="Q279" i="15"/>
  <c r="P279" i="15"/>
  <c r="O279" i="15"/>
  <c r="N279" i="15"/>
  <c r="M279" i="15"/>
  <c r="Z278" i="15"/>
  <c r="Y278" i="15"/>
  <c r="X278" i="15"/>
  <c r="W278" i="15"/>
  <c r="V278" i="15"/>
  <c r="U278" i="15"/>
  <c r="T278" i="15"/>
  <c r="S278" i="15"/>
  <c r="R278" i="15"/>
  <c r="Q278" i="15"/>
  <c r="P278" i="15"/>
  <c r="O278" i="15"/>
  <c r="N278" i="15"/>
  <c r="M278" i="15"/>
  <c r="Z277" i="15"/>
  <c r="Y277" i="15"/>
  <c r="X277" i="15"/>
  <c r="W277" i="15"/>
  <c r="V277" i="15"/>
  <c r="U277" i="15"/>
  <c r="T277" i="15"/>
  <c r="S277" i="15"/>
  <c r="R277" i="15"/>
  <c r="Q277" i="15"/>
  <c r="P277" i="15"/>
  <c r="O277" i="15"/>
  <c r="N277" i="15"/>
  <c r="M277" i="15"/>
  <c r="Z276" i="15"/>
  <c r="Y276" i="15"/>
  <c r="X276" i="15"/>
  <c r="W276" i="15"/>
  <c r="V276" i="15"/>
  <c r="U276" i="15"/>
  <c r="T276" i="15"/>
  <c r="S276" i="15"/>
  <c r="R276" i="15"/>
  <c r="Q276" i="15"/>
  <c r="P276" i="15"/>
  <c r="O276" i="15"/>
  <c r="N276" i="15"/>
  <c r="M276" i="15"/>
  <c r="Z275" i="15"/>
  <c r="Y275" i="15"/>
  <c r="X275" i="15"/>
  <c r="W275" i="15"/>
  <c r="V275" i="15"/>
  <c r="U275" i="15"/>
  <c r="T275" i="15"/>
  <c r="S275" i="15"/>
  <c r="R275" i="15"/>
  <c r="Q275" i="15"/>
  <c r="P275" i="15"/>
  <c r="O275" i="15"/>
  <c r="N275" i="15"/>
  <c r="M275" i="15"/>
  <c r="Z274" i="15"/>
  <c r="Y274" i="15"/>
  <c r="X274" i="15"/>
  <c r="W274" i="15"/>
  <c r="V274" i="15"/>
  <c r="U274" i="15"/>
  <c r="T274" i="15"/>
  <c r="S274" i="15"/>
  <c r="R274" i="15"/>
  <c r="Q274" i="15"/>
  <c r="P274" i="15"/>
  <c r="O274" i="15"/>
  <c r="N274" i="15"/>
  <c r="M274" i="15"/>
  <c r="Z273" i="15"/>
  <c r="Y273" i="15"/>
  <c r="X273" i="15"/>
  <c r="W273" i="15"/>
  <c r="V273" i="15"/>
  <c r="U273" i="15"/>
  <c r="T273" i="15"/>
  <c r="S273" i="15"/>
  <c r="R273" i="15"/>
  <c r="Q273" i="15"/>
  <c r="P273" i="15"/>
  <c r="O273" i="15"/>
  <c r="N273" i="15"/>
  <c r="M273" i="15"/>
  <c r="Z272" i="15"/>
  <c r="Y272" i="15"/>
  <c r="X272" i="15"/>
  <c r="W272" i="15"/>
  <c r="V272" i="15"/>
  <c r="U272" i="15"/>
  <c r="T272" i="15"/>
  <c r="S272" i="15"/>
  <c r="R272" i="15"/>
  <c r="Q272" i="15"/>
  <c r="P272" i="15"/>
  <c r="O272" i="15"/>
  <c r="N272" i="15"/>
  <c r="M272" i="15"/>
  <c r="Z271" i="15"/>
  <c r="Y271" i="15"/>
  <c r="X271" i="15"/>
  <c r="W271" i="15"/>
  <c r="V271" i="15"/>
  <c r="U271" i="15"/>
  <c r="T271" i="15"/>
  <c r="S271" i="15"/>
  <c r="R271" i="15"/>
  <c r="Q271" i="15"/>
  <c r="P271" i="15"/>
  <c r="O271" i="15"/>
  <c r="N271" i="15"/>
  <c r="M271" i="15"/>
  <c r="Z270" i="15"/>
  <c r="Y270" i="15"/>
  <c r="X270" i="15"/>
  <c r="W270" i="15"/>
  <c r="V270" i="15"/>
  <c r="U270" i="15"/>
  <c r="T270" i="15"/>
  <c r="S270" i="15"/>
  <c r="R270" i="15"/>
  <c r="Q270" i="15"/>
  <c r="P270" i="15"/>
  <c r="O270" i="15"/>
  <c r="N270" i="15"/>
  <c r="M270" i="15"/>
  <c r="Z269" i="15"/>
  <c r="Y269" i="15"/>
  <c r="X269" i="15"/>
  <c r="W269" i="15"/>
  <c r="V269" i="15"/>
  <c r="U269" i="15"/>
  <c r="T269" i="15"/>
  <c r="S269" i="15"/>
  <c r="R269" i="15"/>
  <c r="Q269" i="15"/>
  <c r="P269" i="15"/>
  <c r="O269" i="15"/>
  <c r="N269" i="15"/>
  <c r="M269" i="15"/>
  <c r="Z268" i="15"/>
  <c r="Y268" i="15"/>
  <c r="X268" i="15"/>
  <c r="W268" i="15"/>
  <c r="V268" i="15"/>
  <c r="U268" i="15"/>
  <c r="T268" i="15"/>
  <c r="S268" i="15"/>
  <c r="R268" i="15"/>
  <c r="Q268" i="15"/>
  <c r="P268" i="15"/>
  <c r="O268" i="15"/>
  <c r="N268" i="15"/>
  <c r="M268" i="15"/>
  <c r="Z267" i="15"/>
  <c r="Y267" i="15"/>
  <c r="X267" i="15"/>
  <c r="W267" i="15"/>
  <c r="V267" i="15"/>
  <c r="U267" i="15"/>
  <c r="T267" i="15"/>
  <c r="S267" i="15"/>
  <c r="R267" i="15"/>
  <c r="Q267" i="15"/>
  <c r="P267" i="15"/>
  <c r="O267" i="15"/>
  <c r="N267" i="15"/>
  <c r="M267" i="15"/>
  <c r="Z266" i="15"/>
  <c r="Y266" i="15"/>
  <c r="X266" i="15"/>
  <c r="W266" i="15"/>
  <c r="V266" i="15"/>
  <c r="U266" i="15"/>
  <c r="T266" i="15"/>
  <c r="S266" i="15"/>
  <c r="R266" i="15"/>
  <c r="Q266" i="15"/>
  <c r="P266" i="15"/>
  <c r="O266" i="15"/>
  <c r="N266" i="15"/>
  <c r="M266" i="15"/>
  <c r="Z265" i="15"/>
  <c r="Y265" i="15"/>
  <c r="X265" i="15"/>
  <c r="W265" i="15"/>
  <c r="V265" i="15"/>
  <c r="U265" i="15"/>
  <c r="T265" i="15"/>
  <c r="S265" i="15"/>
  <c r="R265" i="15"/>
  <c r="Q265" i="15"/>
  <c r="P265" i="15"/>
  <c r="O265" i="15"/>
  <c r="N265" i="15"/>
  <c r="M265" i="15"/>
  <c r="Z264" i="15"/>
  <c r="Y264" i="15"/>
  <c r="X264" i="15"/>
  <c r="W264" i="15"/>
  <c r="V264" i="15"/>
  <c r="U264" i="15"/>
  <c r="T264" i="15"/>
  <c r="S264" i="15"/>
  <c r="R264" i="15"/>
  <c r="Q264" i="15"/>
  <c r="P264" i="15"/>
  <c r="O264" i="15"/>
  <c r="N264" i="15"/>
  <c r="M264" i="15"/>
  <c r="Z263" i="15"/>
  <c r="Y263" i="15"/>
  <c r="X263" i="15"/>
  <c r="W263" i="15"/>
  <c r="V263" i="15"/>
  <c r="U263" i="15"/>
  <c r="T263" i="15"/>
  <c r="S263" i="15"/>
  <c r="R263" i="15"/>
  <c r="Q263" i="15"/>
  <c r="P263" i="15"/>
  <c r="O263" i="15"/>
  <c r="N263" i="15"/>
  <c r="M263" i="15"/>
  <c r="Z262" i="15"/>
  <c r="Y262" i="15"/>
  <c r="X262" i="15"/>
  <c r="W262" i="15"/>
  <c r="V262" i="15"/>
  <c r="U262" i="15"/>
  <c r="T262" i="15"/>
  <c r="S262" i="15"/>
  <c r="R262" i="15"/>
  <c r="Q262" i="15"/>
  <c r="P262" i="15"/>
  <c r="O262" i="15"/>
  <c r="N262" i="15"/>
  <c r="M262" i="15"/>
  <c r="Z261" i="15"/>
  <c r="Y261" i="15"/>
  <c r="X261" i="15"/>
  <c r="W261" i="15"/>
  <c r="V261" i="15"/>
  <c r="U261" i="15"/>
  <c r="T261" i="15"/>
  <c r="S261" i="15"/>
  <c r="R261" i="15"/>
  <c r="Q261" i="15"/>
  <c r="P261" i="15"/>
  <c r="O261" i="15"/>
  <c r="N261" i="15"/>
  <c r="M261" i="15"/>
  <c r="Z260" i="15"/>
  <c r="Y260" i="15"/>
  <c r="X260" i="15"/>
  <c r="W260" i="15"/>
  <c r="V260" i="15"/>
  <c r="U260" i="15"/>
  <c r="T260" i="15"/>
  <c r="S260" i="15"/>
  <c r="R260" i="15"/>
  <c r="Q260" i="15"/>
  <c r="P260" i="15"/>
  <c r="O260" i="15"/>
  <c r="N260" i="15"/>
  <c r="M260" i="15"/>
  <c r="Z259" i="15"/>
  <c r="Y259" i="15"/>
  <c r="X259" i="15"/>
  <c r="W259" i="15"/>
  <c r="V259" i="15"/>
  <c r="U259" i="15"/>
  <c r="T259" i="15"/>
  <c r="S259" i="15"/>
  <c r="R259" i="15"/>
  <c r="Q259" i="15"/>
  <c r="P259" i="15"/>
  <c r="O259" i="15"/>
  <c r="N259" i="15"/>
  <c r="M259" i="15"/>
  <c r="Z258" i="15"/>
  <c r="Y258" i="15"/>
  <c r="X258" i="15"/>
  <c r="W258" i="15"/>
  <c r="V258" i="15"/>
  <c r="U258" i="15"/>
  <c r="T258" i="15"/>
  <c r="S258" i="15"/>
  <c r="R258" i="15"/>
  <c r="Q258" i="15"/>
  <c r="P258" i="15"/>
  <c r="O258" i="15"/>
  <c r="N258" i="15"/>
  <c r="M258" i="15"/>
  <c r="Z257" i="15"/>
  <c r="Y257" i="15"/>
  <c r="X257" i="15"/>
  <c r="W257" i="15"/>
  <c r="V257" i="15"/>
  <c r="U257" i="15"/>
  <c r="T257" i="15"/>
  <c r="S257" i="15"/>
  <c r="R257" i="15"/>
  <c r="Q257" i="15"/>
  <c r="P257" i="15"/>
  <c r="O257" i="15"/>
  <c r="N257" i="15"/>
  <c r="M257" i="15"/>
  <c r="Z256" i="15"/>
  <c r="Y256" i="15"/>
  <c r="X256" i="15"/>
  <c r="W256" i="15"/>
  <c r="V256" i="15"/>
  <c r="U256" i="15"/>
  <c r="T256" i="15"/>
  <c r="S256" i="15"/>
  <c r="R256" i="15"/>
  <c r="Q256" i="15"/>
  <c r="P256" i="15"/>
  <c r="O256" i="15"/>
  <c r="N256" i="15"/>
  <c r="M256" i="15"/>
  <c r="F140" i="15"/>
  <c r="C7" i="15"/>
  <c r="B140" i="15"/>
  <c r="H139" i="15"/>
  <c r="F139" i="15"/>
  <c r="B139" i="15"/>
  <c r="J138" i="15"/>
  <c r="F138" i="15"/>
  <c r="B138" i="15"/>
  <c r="H137" i="15"/>
  <c r="F137" i="15"/>
  <c r="B137" i="15"/>
  <c r="J136" i="15"/>
  <c r="F136" i="15"/>
  <c r="B136" i="15"/>
  <c r="J135" i="15"/>
  <c r="H135" i="15"/>
  <c r="B135" i="15"/>
  <c r="J134" i="15"/>
  <c r="F134" i="15"/>
  <c r="B134" i="15"/>
  <c r="H133" i="15"/>
  <c r="B133" i="15"/>
  <c r="J132" i="15"/>
  <c r="F132" i="15"/>
  <c r="B132" i="15"/>
  <c r="J131" i="15"/>
  <c r="H131" i="15"/>
  <c r="B131" i="15"/>
  <c r="J130" i="15"/>
  <c r="F130" i="15"/>
  <c r="B130" i="15"/>
  <c r="J129" i="15"/>
  <c r="F129" i="15"/>
  <c r="B129" i="15"/>
  <c r="J128" i="15"/>
  <c r="H128" i="15"/>
  <c r="F128" i="15"/>
  <c r="B128" i="15"/>
  <c r="H127" i="15"/>
  <c r="F127" i="15"/>
  <c r="B127" i="15"/>
  <c r="J126" i="15"/>
  <c r="H126" i="15"/>
  <c r="F126" i="15"/>
  <c r="B126" i="15"/>
  <c r="B125" i="15"/>
  <c r="B124" i="15"/>
  <c r="H123" i="15"/>
  <c r="B123" i="15"/>
  <c r="B122" i="15"/>
  <c r="B121" i="15"/>
  <c r="J120" i="15"/>
  <c r="H120" i="15"/>
  <c r="F120" i="15"/>
  <c r="B120" i="15"/>
  <c r="J118" i="15"/>
  <c r="H118" i="15"/>
  <c r="F118" i="15"/>
  <c r="B118" i="15"/>
  <c r="J117" i="15"/>
  <c r="H117" i="15"/>
  <c r="B117" i="15"/>
  <c r="J116" i="15"/>
  <c r="H116" i="15"/>
  <c r="B116" i="15"/>
  <c r="H115" i="15"/>
  <c r="B115" i="15"/>
  <c r="J114" i="15"/>
  <c r="B114" i="15"/>
  <c r="J113" i="15"/>
  <c r="H113" i="15"/>
  <c r="F113" i="15"/>
  <c r="B113" i="15"/>
  <c r="B112" i="15"/>
  <c r="H111" i="15"/>
  <c r="H110" i="15"/>
  <c r="B110" i="15"/>
  <c r="J109" i="15"/>
  <c r="F109" i="15"/>
  <c r="B109" i="15"/>
  <c r="B108" i="15"/>
  <c r="F106" i="15"/>
  <c r="B106" i="15"/>
  <c r="Z100" i="15"/>
  <c r="Y100" i="15"/>
  <c r="Y15" i="15" s="1"/>
  <c r="X100" i="15"/>
  <c r="X15" i="15" s="1"/>
  <c r="W100" i="15"/>
  <c r="V100" i="15"/>
  <c r="U100" i="15"/>
  <c r="U15" i="15" s="1"/>
  <c r="T100" i="15"/>
  <c r="T15" i="15" s="1"/>
  <c r="S100" i="15"/>
  <c r="R100" i="15"/>
  <c r="R16" i="15" s="1"/>
  <c r="B55" i="15"/>
  <c r="Z16" i="15"/>
  <c r="Y16" i="15"/>
  <c r="X16" i="15"/>
  <c r="W16" i="15"/>
  <c r="V16" i="15"/>
  <c r="U16" i="15"/>
  <c r="T16" i="15"/>
  <c r="S16" i="15"/>
  <c r="Z15" i="15"/>
  <c r="W15" i="15"/>
  <c r="V15" i="15"/>
  <c r="S15" i="15"/>
  <c r="C4" i="15"/>
  <c r="C3" i="15"/>
  <c r="C2" i="15"/>
  <c r="AB135" i="3" l="1"/>
  <c r="AB128" i="3"/>
  <c r="AC129" i="3"/>
  <c r="AC133" i="3"/>
  <c r="I236" i="3"/>
  <c r="I228" i="3"/>
  <c r="AB139" i="3"/>
  <c r="AB120" i="3"/>
  <c r="AB136" i="3"/>
  <c r="AB129" i="3"/>
  <c r="AB132" i="3"/>
  <c r="AC137" i="3"/>
  <c r="AB140" i="3"/>
  <c r="AB133" i="3"/>
  <c r="AB127" i="3"/>
  <c r="AC125" i="3"/>
  <c r="AB121" i="3"/>
  <c r="J121" i="14"/>
  <c r="F124" i="15"/>
  <c r="J112" i="15"/>
  <c r="F112" i="15"/>
  <c r="F111" i="13"/>
  <c r="J108" i="15"/>
  <c r="H107" i="15"/>
  <c r="AB117" i="3"/>
  <c r="J117" i="14"/>
  <c r="H125" i="14"/>
  <c r="F121" i="13"/>
  <c r="F125" i="13"/>
  <c r="J110" i="1"/>
  <c r="J108" i="1"/>
  <c r="F109" i="1"/>
  <c r="H107" i="1"/>
  <c r="R15" i="15"/>
  <c r="J138" i="14"/>
  <c r="J139" i="14"/>
  <c r="BS13" i="11"/>
  <c r="S13" i="11" s="1"/>
  <c r="CX45" i="11"/>
  <c r="I138" i="13"/>
  <c r="J112" i="13"/>
  <c r="I137" i="13"/>
  <c r="F112" i="13"/>
  <c r="F114" i="13"/>
  <c r="F117" i="13"/>
  <c r="F113" i="13"/>
  <c r="F138" i="12"/>
  <c r="H139" i="12"/>
  <c r="G139" i="12"/>
  <c r="G51" i="12" s="1"/>
  <c r="F140" i="12"/>
  <c r="H107" i="12"/>
  <c r="AB106" i="3"/>
  <c r="AC121" i="3"/>
  <c r="J255" i="3"/>
  <c r="I217" i="3"/>
  <c r="J253" i="3"/>
  <c r="AC117" i="3"/>
  <c r="AC113" i="3"/>
  <c r="J254" i="3"/>
  <c r="AB109" i="3"/>
  <c r="AD109" i="3" s="1"/>
  <c r="AC109" i="3"/>
  <c r="Q232" i="3"/>
  <c r="I240" i="3"/>
  <c r="J252" i="3"/>
  <c r="J251" i="3"/>
  <c r="AB137" i="3"/>
  <c r="AD137" i="3" s="1"/>
  <c r="AB113" i="3"/>
  <c r="AC107" i="3"/>
  <c r="BS61" i="11"/>
  <c r="S61" i="11" s="1"/>
  <c r="I239" i="3"/>
  <c r="J110" i="15"/>
  <c r="F110" i="15"/>
  <c r="Q100" i="15"/>
  <c r="Q15" i="15" s="1"/>
  <c r="DA31" i="11"/>
  <c r="K139" i="15"/>
  <c r="K51" i="15" s="1"/>
  <c r="G139" i="15"/>
  <c r="G51" i="15" s="1"/>
  <c r="F51" i="15" s="1"/>
  <c r="EC51" i="11" s="1"/>
  <c r="CY34" i="11"/>
  <c r="DA34" i="11" s="1"/>
  <c r="CY37" i="11"/>
  <c r="DA37" i="11" s="1"/>
  <c r="P100" i="15"/>
  <c r="P15" i="15" s="1"/>
  <c r="H108" i="15"/>
  <c r="BS30" i="11"/>
  <c r="S30" i="11" s="1"/>
  <c r="G130" i="15"/>
  <c r="G42" i="15" s="1"/>
  <c r="J115" i="15"/>
  <c r="F115" i="15"/>
  <c r="K129" i="15"/>
  <c r="I130" i="15"/>
  <c r="O100" i="15"/>
  <c r="O15" i="15" s="1"/>
  <c r="BS38" i="11"/>
  <c r="S38" i="11" s="1"/>
  <c r="CY30" i="11"/>
  <c r="DA30" i="11" s="1"/>
  <c r="K125" i="15"/>
  <c r="EF50" i="11"/>
  <c r="N100" i="15"/>
  <c r="N15" i="15" s="1"/>
  <c r="G112" i="15"/>
  <c r="G24" i="15" s="1"/>
  <c r="F24" i="15" s="1"/>
  <c r="EC24" i="11" s="1"/>
  <c r="BS40" i="11"/>
  <c r="S40" i="11" s="1"/>
  <c r="F116" i="15"/>
  <c r="H114" i="15"/>
  <c r="K121" i="15"/>
  <c r="I115" i="15"/>
  <c r="I27" i="15" s="1"/>
  <c r="H138" i="15"/>
  <c r="J137" i="15"/>
  <c r="H136" i="15"/>
  <c r="G124" i="15"/>
  <c r="G36" i="15" s="1"/>
  <c r="G128" i="15"/>
  <c r="G40" i="15" s="1"/>
  <c r="J123" i="15"/>
  <c r="BS29" i="11"/>
  <c r="S29" i="11" s="1"/>
  <c r="N16" i="15"/>
  <c r="G116" i="15"/>
  <c r="G28" i="15" s="1"/>
  <c r="F28" i="15" s="1"/>
  <c r="EC28" i="11" s="1"/>
  <c r="CY36" i="11"/>
  <c r="DA36" i="11" s="1"/>
  <c r="BS32" i="11"/>
  <c r="S32" i="11" s="1"/>
  <c r="BS35" i="11"/>
  <c r="S35" i="11" s="1"/>
  <c r="M100" i="15"/>
  <c r="M15" i="15" s="1"/>
  <c r="DA32" i="11"/>
  <c r="CY39" i="11"/>
  <c r="DA39" i="11" s="1"/>
  <c r="BS31" i="11"/>
  <c r="S31" i="11" s="1"/>
  <c r="CY29" i="11"/>
  <c r="DA29" i="11" s="1"/>
  <c r="DA28" i="11"/>
  <c r="DA27" i="11"/>
  <c r="DA40" i="11"/>
  <c r="G134" i="15"/>
  <c r="G46" i="15" s="1"/>
  <c r="EF46" i="11" s="1"/>
  <c r="G110" i="15"/>
  <c r="G22" i="15" s="1"/>
  <c r="F123" i="15"/>
  <c r="G108" i="15"/>
  <c r="G20" i="15" s="1"/>
  <c r="EF20" i="11" s="1"/>
  <c r="I106" i="15"/>
  <c r="I18" i="15" s="1"/>
  <c r="G106" i="15"/>
  <c r="G18" i="15" s="1"/>
  <c r="EF18" i="11" s="1"/>
  <c r="R46" i="11" s="1"/>
  <c r="J133" i="15"/>
  <c r="F133" i="15"/>
  <c r="H132" i="15"/>
  <c r="G113" i="15"/>
  <c r="G25" i="15" s="1"/>
  <c r="F25" i="15" s="1"/>
  <c r="EC25" i="11" s="1"/>
  <c r="I134" i="15"/>
  <c r="I46" i="15" s="1"/>
  <c r="H129" i="15"/>
  <c r="J127" i="15"/>
  <c r="G127" i="15"/>
  <c r="G39" i="15" s="1"/>
  <c r="F39" i="15" s="1"/>
  <c r="EC39" i="11" s="1"/>
  <c r="F117" i="15"/>
  <c r="F42" i="15"/>
  <c r="EC42" i="11" s="1"/>
  <c r="EF42" i="11"/>
  <c r="G131" i="15"/>
  <c r="G43" i="15" s="1"/>
  <c r="EF43" i="11" s="1"/>
  <c r="I122" i="15"/>
  <c r="I34" i="15" s="1"/>
  <c r="K109" i="15"/>
  <c r="K21" i="15" s="1"/>
  <c r="I140" i="15"/>
  <c r="I52" i="15" s="1"/>
  <c r="FJ52" i="11" s="1"/>
  <c r="I49" i="15"/>
  <c r="I120" i="15"/>
  <c r="I32" i="15" s="1"/>
  <c r="G135" i="15"/>
  <c r="G47" i="15" s="1"/>
  <c r="EF47" i="11" s="1"/>
  <c r="I126" i="15"/>
  <c r="I38" i="15" s="1"/>
  <c r="F114" i="15"/>
  <c r="H112" i="15"/>
  <c r="I109" i="15"/>
  <c r="I21" i="15" s="1"/>
  <c r="H21" i="15" s="1"/>
  <c r="FG21" i="11" s="1"/>
  <c r="K118" i="15"/>
  <c r="K30" i="15" s="1"/>
  <c r="GN30" i="11" s="1"/>
  <c r="Q100" i="14"/>
  <c r="Q15" i="14" s="1"/>
  <c r="BS27" i="11"/>
  <c r="S27" i="11" s="1"/>
  <c r="J119" i="14"/>
  <c r="P100" i="14"/>
  <c r="P15" i="14" s="1"/>
  <c r="J51" i="15"/>
  <c r="GK51" i="11" s="1"/>
  <c r="GN51" i="11"/>
  <c r="EF51" i="11"/>
  <c r="J139" i="15"/>
  <c r="H140" i="15"/>
  <c r="G136" i="15"/>
  <c r="G48" i="15" s="1"/>
  <c r="G132" i="15"/>
  <c r="G44" i="15" s="1"/>
  <c r="J122" i="15"/>
  <c r="F108" i="15"/>
  <c r="F131" i="15"/>
  <c r="F135" i="15"/>
  <c r="K136" i="15"/>
  <c r="K48" i="15" s="1"/>
  <c r="G123" i="15"/>
  <c r="G35" i="15" s="1"/>
  <c r="F35" i="15" s="1"/>
  <c r="EC35" i="11" s="1"/>
  <c r="K114" i="15"/>
  <c r="K26" i="15" s="1"/>
  <c r="GN26" i="11" s="1"/>
  <c r="J111" i="15"/>
  <c r="G109" i="15"/>
  <c r="G21" i="15" s="1"/>
  <c r="H109" i="15"/>
  <c r="J121" i="15"/>
  <c r="H130" i="15"/>
  <c r="H134" i="15"/>
  <c r="GN44" i="11"/>
  <c r="J125" i="14"/>
  <c r="H108" i="14"/>
  <c r="O100" i="14"/>
  <c r="O16" i="14" s="1"/>
  <c r="F109" i="14"/>
  <c r="N100" i="14"/>
  <c r="N15" i="14" s="1"/>
  <c r="K132" i="14"/>
  <c r="K44" i="14" s="1"/>
  <c r="BS15" i="11"/>
  <c r="S15" i="11" s="1"/>
  <c r="K121" i="14"/>
  <c r="K33" i="14" s="1"/>
  <c r="J33" i="14" s="1"/>
  <c r="GE33" i="11" s="1"/>
  <c r="J108" i="14"/>
  <c r="M100" i="14"/>
  <c r="M15" i="14" s="1"/>
  <c r="BS14" i="11"/>
  <c r="S14" i="11" s="1"/>
  <c r="G112" i="14"/>
  <c r="G24" i="14" s="1"/>
  <c r="F24" i="14" s="1"/>
  <c r="DW24" i="11" s="1"/>
  <c r="BS24" i="11"/>
  <c r="S24" i="11" s="1"/>
  <c r="I107" i="14"/>
  <c r="BS22" i="11"/>
  <c r="S22" i="11" s="1"/>
  <c r="BS20" i="11"/>
  <c r="S20" i="11" s="1"/>
  <c r="CY18" i="11"/>
  <c r="DA18" i="11" s="1"/>
  <c r="CY16" i="11"/>
  <c r="DA16" i="11" s="1"/>
  <c r="DA14" i="11"/>
  <c r="H228" i="3"/>
  <c r="J228" i="3" s="1"/>
  <c r="R40" i="3" s="1"/>
  <c r="R128" i="3" s="1"/>
  <c r="H240" i="3"/>
  <c r="J240" i="3" s="1"/>
  <c r="R52" i="3" s="1"/>
  <c r="R140" i="3" s="1"/>
  <c r="J44" i="14"/>
  <c r="GE44" i="11" s="1"/>
  <c r="GH44" i="11"/>
  <c r="I137" i="14"/>
  <c r="G132" i="14"/>
  <c r="G44" i="14" s="1"/>
  <c r="K136" i="14"/>
  <c r="K48" i="14" s="1"/>
  <c r="J48" i="14" s="1"/>
  <c r="GE48" i="11" s="1"/>
  <c r="I119" i="14"/>
  <c r="I31" i="14" s="1"/>
  <c r="H31" i="14" s="1"/>
  <c r="FA31" i="11" s="1"/>
  <c r="K125" i="14"/>
  <c r="K37" i="14" s="1"/>
  <c r="K106" i="14"/>
  <c r="K18" i="14" s="1"/>
  <c r="G106" i="14"/>
  <c r="G18" i="14" s="1"/>
  <c r="F18" i="14" s="1"/>
  <c r="DW18" i="11" s="1"/>
  <c r="Q45" i="11" s="1"/>
  <c r="G136" i="14"/>
  <c r="G48" i="14" s="1"/>
  <c r="K129" i="14"/>
  <c r="K114" i="14"/>
  <c r="K26" i="14" s="1"/>
  <c r="GH26" i="11" s="1"/>
  <c r="K113" i="14"/>
  <c r="K25" i="14" s="1"/>
  <c r="I127" i="14"/>
  <c r="I39" i="14" s="1"/>
  <c r="I123" i="14"/>
  <c r="I35" i="14" s="1"/>
  <c r="I120" i="14"/>
  <c r="I140" i="14"/>
  <c r="I52" i="14" s="1"/>
  <c r="G127" i="14"/>
  <c r="G39" i="14" s="1"/>
  <c r="F39" i="14" s="1"/>
  <c r="DW39" i="11" s="1"/>
  <c r="G123" i="14"/>
  <c r="G35" i="14" s="1"/>
  <c r="F35" i="14" s="1"/>
  <c r="DW35" i="11" s="1"/>
  <c r="H119" i="14"/>
  <c r="G110" i="14"/>
  <c r="G22" i="14" s="1"/>
  <c r="P100" i="13"/>
  <c r="P15" i="13" s="1"/>
  <c r="I106" i="14"/>
  <c r="I18" i="14" s="1"/>
  <c r="G121" i="14"/>
  <c r="G33" i="14" s="1"/>
  <c r="DZ33" i="11" s="1"/>
  <c r="K118" i="14"/>
  <c r="K30" i="14" s="1"/>
  <c r="GH30" i="11" s="1"/>
  <c r="J124" i="14"/>
  <c r="G116" i="14"/>
  <c r="G28" i="14" s="1"/>
  <c r="DZ28" i="11" s="1"/>
  <c r="G109" i="14"/>
  <c r="G21" i="14" s="1"/>
  <c r="K137" i="14"/>
  <c r="F115" i="13"/>
  <c r="H113" i="13"/>
  <c r="O100" i="13"/>
  <c r="O15" i="13" s="1"/>
  <c r="H114" i="13"/>
  <c r="N100" i="13"/>
  <c r="N16" i="13" s="1"/>
  <c r="H117" i="13"/>
  <c r="CV55" i="11"/>
  <c r="CX55" i="11" s="1"/>
  <c r="M100" i="13"/>
  <c r="M15" i="13" s="1"/>
  <c r="H109" i="13"/>
  <c r="BR47" i="11"/>
  <c r="J47" i="11" s="1"/>
  <c r="CV51" i="11"/>
  <c r="CX51" i="11" s="1"/>
  <c r="CV50" i="11"/>
  <c r="CX50" i="11" s="1"/>
  <c r="CV54" i="11"/>
  <c r="CX54" i="11" s="1"/>
  <c r="BR43" i="11"/>
  <c r="J43" i="11" s="1"/>
  <c r="CV46" i="11"/>
  <c r="CX46" i="11" s="1"/>
  <c r="BR53" i="11"/>
  <c r="J53" i="11" s="1"/>
  <c r="BR49" i="11"/>
  <c r="J49" i="11" s="1"/>
  <c r="BR45" i="11"/>
  <c r="J45" i="11" s="1"/>
  <c r="CV42" i="11"/>
  <c r="CX42" i="11" s="1"/>
  <c r="I106" i="13"/>
  <c r="I18" i="13" s="1"/>
  <c r="EX18" i="11" s="1"/>
  <c r="R50" i="11" s="1"/>
  <c r="CX43" i="11"/>
  <c r="H213" i="3"/>
  <c r="I213" i="3"/>
  <c r="H236" i="3"/>
  <c r="J236" i="3" s="1"/>
  <c r="R48" i="3" s="1"/>
  <c r="R136" i="3" s="1"/>
  <c r="K108" i="13"/>
  <c r="K20" i="13" s="1"/>
  <c r="J20" i="13" s="1"/>
  <c r="FY20" i="11" s="1"/>
  <c r="G108" i="13"/>
  <c r="G20" i="13" s="1"/>
  <c r="DT20" i="11" s="1"/>
  <c r="G135" i="13"/>
  <c r="G47" i="13" s="1"/>
  <c r="F47" i="13" s="1"/>
  <c r="DQ47" i="11" s="1"/>
  <c r="G134" i="13"/>
  <c r="G46" i="13" s="1"/>
  <c r="K132" i="13"/>
  <c r="K44" i="13" s="1"/>
  <c r="J44" i="13" s="1"/>
  <c r="FY44" i="11" s="1"/>
  <c r="I134" i="13"/>
  <c r="I46" i="13" s="1"/>
  <c r="G131" i="13"/>
  <c r="G43" i="13" s="1"/>
  <c r="DT43" i="11" s="1"/>
  <c r="I109" i="13"/>
  <c r="I21" i="13" s="1"/>
  <c r="AF136" i="3"/>
  <c r="AH136" i="3" s="1"/>
  <c r="G138" i="13"/>
  <c r="G50" i="13" s="1"/>
  <c r="F50" i="13" s="1"/>
  <c r="DQ50" i="11" s="1"/>
  <c r="G132" i="13"/>
  <c r="G44" i="13" s="1"/>
  <c r="I227" i="3"/>
  <c r="H227" i="3"/>
  <c r="K136" i="13"/>
  <c r="K48" i="13" s="1"/>
  <c r="J48" i="13" s="1"/>
  <c r="FY48" i="11" s="1"/>
  <c r="G110" i="13"/>
  <c r="G22" i="13" s="1"/>
  <c r="K109" i="13"/>
  <c r="K21" i="13" s="1"/>
  <c r="G136" i="13"/>
  <c r="G48" i="13" s="1"/>
  <c r="K125" i="13"/>
  <c r="K37" i="13" s="1"/>
  <c r="K118" i="13"/>
  <c r="K30" i="13" s="1"/>
  <c r="GB30" i="11" s="1"/>
  <c r="G112" i="13"/>
  <c r="G24" i="13" s="1"/>
  <c r="DT24" i="11" s="1"/>
  <c r="I122" i="13"/>
  <c r="I34" i="13" s="1"/>
  <c r="H120" i="13"/>
  <c r="H239" i="3"/>
  <c r="K139" i="13"/>
  <c r="K51" i="13" s="1"/>
  <c r="J51" i="13" s="1"/>
  <c r="FY51" i="11" s="1"/>
  <c r="G139" i="13"/>
  <c r="G51" i="13" s="1"/>
  <c r="F51" i="13" s="1"/>
  <c r="DQ51" i="11" s="1"/>
  <c r="K129" i="13"/>
  <c r="G127" i="13"/>
  <c r="G39" i="13" s="1"/>
  <c r="F39" i="13" s="1"/>
  <c r="DQ39" i="11" s="1"/>
  <c r="F43" i="13"/>
  <c r="DQ43" i="11" s="1"/>
  <c r="H231" i="3"/>
  <c r="I231" i="3"/>
  <c r="F46" i="13"/>
  <c r="DQ46" i="11" s="1"/>
  <c r="DT46" i="11"/>
  <c r="GB44" i="11"/>
  <c r="H237" i="3"/>
  <c r="I237" i="3"/>
  <c r="G123" i="13"/>
  <c r="G35" i="13" s="1"/>
  <c r="F35" i="13" s="1"/>
  <c r="DQ35" i="11" s="1"/>
  <c r="I111" i="13"/>
  <c r="K106" i="13"/>
  <c r="K18" i="13" s="1"/>
  <c r="K114" i="13"/>
  <c r="K26" i="13" s="1"/>
  <c r="J26" i="13" s="1"/>
  <c r="FY26" i="11" s="1"/>
  <c r="G106" i="13"/>
  <c r="G18" i="13" s="1"/>
  <c r="F18" i="13" s="1"/>
  <c r="I49" i="13"/>
  <c r="G116" i="13"/>
  <c r="G28" i="13" s="1"/>
  <c r="I107" i="13"/>
  <c r="I19" i="13" s="1"/>
  <c r="AB123" i="3"/>
  <c r="AB116" i="3"/>
  <c r="AD113" i="3"/>
  <c r="AE113" i="3" s="1"/>
  <c r="U113" i="3"/>
  <c r="U25" i="3" s="1"/>
  <c r="F100" i="3"/>
  <c r="AD133" i="3"/>
  <c r="X45" i="3" s="1"/>
  <c r="F253" i="3"/>
  <c r="F249" i="3"/>
  <c r="F245" i="3"/>
  <c r="F241" i="3"/>
  <c r="E216" i="3"/>
  <c r="E208" i="3"/>
  <c r="F254" i="3"/>
  <c r="F250" i="3"/>
  <c r="F246" i="3"/>
  <c r="F242" i="3"/>
  <c r="U136" i="3"/>
  <c r="U48" i="3" s="1"/>
  <c r="U117" i="3"/>
  <c r="U29" i="3" s="1"/>
  <c r="F255" i="3"/>
  <c r="F251" i="3"/>
  <c r="F247" i="3"/>
  <c r="F243" i="3"/>
  <c r="F252" i="3"/>
  <c r="F248" i="3"/>
  <c r="F244" i="3"/>
  <c r="BS60" i="11"/>
  <c r="S60" i="11" s="1"/>
  <c r="E240" i="3"/>
  <c r="E210" i="3"/>
  <c r="E232" i="3"/>
  <c r="AB111" i="3"/>
  <c r="U128" i="3"/>
  <c r="U40" i="3" s="1"/>
  <c r="E214" i="3"/>
  <c r="E236" i="3"/>
  <c r="J114" i="12"/>
  <c r="O100" i="12"/>
  <c r="O15" i="12" s="1"/>
  <c r="CX29" i="11"/>
  <c r="I112" i="12"/>
  <c r="I24" i="12" s="1"/>
  <c r="H24" i="12" s="1"/>
  <c r="EO24" i="11" s="1"/>
  <c r="I118" i="12"/>
  <c r="I30" i="12" s="1"/>
  <c r="H30" i="12" s="1"/>
  <c r="EO30" i="11" s="1"/>
  <c r="AF107" i="3"/>
  <c r="AH107" i="3" s="1"/>
  <c r="N16" i="12"/>
  <c r="CX28" i="11"/>
  <c r="H110" i="12"/>
  <c r="I126" i="12"/>
  <c r="I38" i="12" s="1"/>
  <c r="H38" i="12" s="1"/>
  <c r="EO38" i="11" s="1"/>
  <c r="H128" i="12"/>
  <c r="F129" i="12"/>
  <c r="H130" i="12"/>
  <c r="F131" i="12"/>
  <c r="H132" i="12"/>
  <c r="F133" i="12"/>
  <c r="H134" i="12"/>
  <c r="F135" i="12"/>
  <c r="K136" i="12"/>
  <c r="H136" i="12"/>
  <c r="G137" i="12"/>
  <c r="G49" i="12" s="1"/>
  <c r="F49" i="12" s="1"/>
  <c r="DK49" i="11" s="1"/>
  <c r="F117" i="12"/>
  <c r="G119" i="12"/>
  <c r="G31" i="12" s="1"/>
  <c r="F118" i="12"/>
  <c r="F108" i="12"/>
  <c r="AF108" i="3"/>
  <c r="AH108" i="3" s="1"/>
  <c r="F121" i="12"/>
  <c r="F106" i="12"/>
  <c r="M100" i="12"/>
  <c r="M16" i="12" s="1"/>
  <c r="CV30" i="11"/>
  <c r="CX30" i="11" s="1"/>
  <c r="CV40" i="11"/>
  <c r="CX40" i="11" s="1"/>
  <c r="BR38" i="11"/>
  <c r="J38" i="11" s="1"/>
  <c r="BR36" i="11"/>
  <c r="J36" i="11" s="1"/>
  <c r="CV34" i="11"/>
  <c r="CX34" i="11" s="1"/>
  <c r="CV32" i="11"/>
  <c r="CX32" i="11" s="1"/>
  <c r="BR28" i="11"/>
  <c r="J28" i="11" s="1"/>
  <c r="J106" i="12"/>
  <c r="G107" i="12"/>
  <c r="G19" i="12" s="1"/>
  <c r="F19" i="12" s="1"/>
  <c r="DK19" i="11" s="1"/>
  <c r="AF138" i="3"/>
  <c r="AH138" i="3" s="1"/>
  <c r="AI138" i="3" s="1"/>
  <c r="F137" i="12"/>
  <c r="AF133" i="3"/>
  <c r="AH133" i="3" s="1"/>
  <c r="AI133" i="3" s="1"/>
  <c r="DN49" i="11"/>
  <c r="AF131" i="3"/>
  <c r="AF129" i="3"/>
  <c r="AH129" i="3" s="1"/>
  <c r="F125" i="12"/>
  <c r="U139" i="3"/>
  <c r="U51" i="3" s="1"/>
  <c r="AF139" i="3"/>
  <c r="AH139" i="3" s="1"/>
  <c r="AF135" i="3"/>
  <c r="AH135" i="3" s="1"/>
  <c r="H109" i="12"/>
  <c r="F112" i="12"/>
  <c r="U131" i="3"/>
  <c r="U43" i="3" s="1"/>
  <c r="J140" i="12"/>
  <c r="J112" i="12"/>
  <c r="J108" i="12"/>
  <c r="AF117" i="3"/>
  <c r="AH117" i="3" s="1"/>
  <c r="J138" i="12"/>
  <c r="K112" i="12"/>
  <c r="K24" i="12" s="1"/>
  <c r="G127" i="12"/>
  <c r="G39" i="12" s="1"/>
  <c r="F39" i="12" s="1"/>
  <c r="DK39" i="11" s="1"/>
  <c r="K128" i="12"/>
  <c r="K134" i="12"/>
  <c r="I120" i="12"/>
  <c r="I32" i="12" s="1"/>
  <c r="H32" i="12" s="1"/>
  <c r="EO32" i="11" s="1"/>
  <c r="K120" i="12"/>
  <c r="K32" i="12" s="1"/>
  <c r="K126" i="12"/>
  <c r="F126" i="12"/>
  <c r="H127" i="12"/>
  <c r="I128" i="12"/>
  <c r="I40" i="12" s="1"/>
  <c r="ER40" i="11" s="1"/>
  <c r="G129" i="12"/>
  <c r="G41" i="12" s="1"/>
  <c r="G131" i="12"/>
  <c r="G43" i="12" s="1"/>
  <c r="G133" i="12"/>
  <c r="G45" i="12" s="1"/>
  <c r="F45" i="12" s="1"/>
  <c r="DK45" i="11" s="1"/>
  <c r="G117" i="12"/>
  <c r="G29" i="12" s="1"/>
  <c r="F29" i="12" s="1"/>
  <c r="DK29" i="11" s="1"/>
  <c r="J116" i="12"/>
  <c r="G111" i="12"/>
  <c r="G23" i="12" s="1"/>
  <c r="DN23" i="11" s="1"/>
  <c r="J126" i="12"/>
  <c r="J122" i="12"/>
  <c r="ER30" i="11"/>
  <c r="G135" i="12"/>
  <c r="G47" i="12" s="1"/>
  <c r="F47" i="12" s="1"/>
  <c r="DK47" i="11" s="1"/>
  <c r="K140" i="12"/>
  <c r="I107" i="12"/>
  <c r="I19" i="12" s="1"/>
  <c r="J128" i="12"/>
  <c r="I110" i="12"/>
  <c r="I22" i="12" s="1"/>
  <c r="ER22" i="11" s="1"/>
  <c r="F51" i="12"/>
  <c r="DK51" i="11" s="1"/>
  <c r="DN51" i="11"/>
  <c r="I106" i="12"/>
  <c r="I18" i="12" s="1"/>
  <c r="K110" i="12"/>
  <c r="K22" i="12" s="1"/>
  <c r="K118" i="12"/>
  <c r="K30" i="12" s="1"/>
  <c r="G109" i="12"/>
  <c r="G21" i="12" s="1"/>
  <c r="DN21" i="11" s="1"/>
  <c r="P100" i="1"/>
  <c r="P16" i="1" s="1"/>
  <c r="J115" i="1"/>
  <c r="H116" i="1"/>
  <c r="F121" i="1"/>
  <c r="O100" i="1"/>
  <c r="O16" i="1" s="1"/>
  <c r="BR19" i="11"/>
  <c r="J19" i="11" s="1"/>
  <c r="F115" i="1"/>
  <c r="H108" i="1"/>
  <c r="N100" i="1"/>
  <c r="N15" i="1" s="1"/>
  <c r="AF115" i="3"/>
  <c r="AH115" i="3" s="1"/>
  <c r="AI115" i="3" s="1"/>
  <c r="H119" i="1"/>
  <c r="H121" i="1"/>
  <c r="J113" i="1"/>
  <c r="F113" i="1"/>
  <c r="F111" i="1"/>
  <c r="H123" i="1"/>
  <c r="H112" i="1"/>
  <c r="J125" i="1"/>
  <c r="I125" i="1"/>
  <c r="I37" i="1" s="1"/>
  <c r="EL37" i="11" s="1"/>
  <c r="F125" i="1"/>
  <c r="J114" i="1"/>
  <c r="H114" i="1"/>
  <c r="J117" i="1"/>
  <c r="F117" i="1"/>
  <c r="K106" i="1"/>
  <c r="K18" i="1" s="1"/>
  <c r="G106" i="1"/>
  <c r="G18" i="1" s="1"/>
  <c r="K125" i="1"/>
  <c r="K37" i="1" s="1"/>
  <c r="G125" i="1"/>
  <c r="G37" i="1" s="1"/>
  <c r="F37" i="1" s="1"/>
  <c r="DE37" i="11" s="1"/>
  <c r="J121" i="1"/>
  <c r="F119" i="1"/>
  <c r="AF125" i="3"/>
  <c r="AH125" i="3" s="1"/>
  <c r="A32" i="15"/>
  <c r="B119" i="14"/>
  <c r="F119" i="14"/>
  <c r="F119" i="12"/>
  <c r="K119" i="13"/>
  <c r="AB119" i="3"/>
  <c r="F119" i="15"/>
  <c r="A33" i="15"/>
  <c r="A34" i="15" s="1"/>
  <c r="A35" i="15" s="1"/>
  <c r="A36" i="15" s="1"/>
  <c r="A37" i="15" s="1"/>
  <c r="K119" i="14"/>
  <c r="J119" i="15"/>
  <c r="H119" i="12"/>
  <c r="AF119" i="3"/>
  <c r="AH119" i="3" s="1"/>
  <c r="A33" i="3"/>
  <c r="A34" i="3" s="1"/>
  <c r="A35" i="3" s="1"/>
  <c r="A36" i="3" s="1"/>
  <c r="A37" i="3" s="1"/>
  <c r="J125" i="13"/>
  <c r="F121" i="15"/>
  <c r="F125" i="15"/>
  <c r="H120" i="14"/>
  <c r="H124" i="14"/>
  <c r="F120" i="13"/>
  <c r="H122" i="13"/>
  <c r="J123" i="13"/>
  <c r="J124" i="13"/>
  <c r="H120" i="12"/>
  <c r="B125" i="12"/>
  <c r="J123" i="1"/>
  <c r="F123" i="1"/>
  <c r="G125" i="12"/>
  <c r="G37" i="12" s="1"/>
  <c r="H224" i="3"/>
  <c r="AF122" i="3"/>
  <c r="AH122" i="3" s="1"/>
  <c r="E220" i="3"/>
  <c r="AB124" i="3"/>
  <c r="J122" i="14"/>
  <c r="B120" i="13"/>
  <c r="H124" i="13"/>
  <c r="H121" i="12"/>
  <c r="AB125" i="3"/>
  <c r="H121" i="15"/>
  <c r="H125" i="15"/>
  <c r="J120" i="14"/>
  <c r="H123" i="14"/>
  <c r="H123" i="13"/>
  <c r="F122" i="12"/>
  <c r="H123" i="12"/>
  <c r="J124" i="12"/>
  <c r="J120" i="12"/>
  <c r="ER32" i="11"/>
  <c r="G120" i="15"/>
  <c r="G32" i="15" s="1"/>
  <c r="M100" i="1"/>
  <c r="M15" i="1" s="1"/>
  <c r="AF123" i="3"/>
  <c r="AH123" i="3" s="1"/>
  <c r="CV21" i="11"/>
  <c r="CX21" i="11" s="1"/>
  <c r="AF114" i="3"/>
  <c r="AH114" i="3" s="1"/>
  <c r="BR24" i="11"/>
  <c r="J24" i="11" s="1"/>
  <c r="CV25" i="11"/>
  <c r="CX25" i="11" s="1"/>
  <c r="BR23" i="11"/>
  <c r="J23" i="11" s="1"/>
  <c r="BR20" i="11"/>
  <c r="J20" i="11" s="1"/>
  <c r="CV17" i="11"/>
  <c r="CX17" i="11" s="1"/>
  <c r="BR15" i="11"/>
  <c r="J15" i="11" s="1"/>
  <c r="BR16" i="11"/>
  <c r="J16" i="11" s="1"/>
  <c r="FP44" i="11"/>
  <c r="FP40" i="11"/>
  <c r="AF137" i="3"/>
  <c r="AH137" i="3" s="1"/>
  <c r="AF140" i="3"/>
  <c r="AH140" i="3" s="1"/>
  <c r="AF113" i="3"/>
  <c r="AH113" i="3" s="1"/>
  <c r="FP48" i="11"/>
  <c r="EL39" i="11"/>
  <c r="U140" i="3"/>
  <c r="U52" i="3" s="1"/>
  <c r="U127" i="3"/>
  <c r="U39" i="3" s="1"/>
  <c r="AF127" i="3"/>
  <c r="AH127" i="3" s="1"/>
  <c r="BR12" i="11"/>
  <c r="J12" i="11" s="1"/>
  <c r="CX12" i="11"/>
  <c r="H42" i="1"/>
  <c r="EI42" i="11" s="1"/>
  <c r="EL42" i="11"/>
  <c r="DH42" i="11"/>
  <c r="J43" i="1"/>
  <c r="FM43" i="11" s="1"/>
  <c r="FP43" i="11"/>
  <c r="J45" i="1"/>
  <c r="FM45" i="11" s="1"/>
  <c r="FP45" i="11"/>
  <c r="J49" i="1"/>
  <c r="FM49" i="11" s="1"/>
  <c r="FP49" i="11"/>
  <c r="H45" i="1"/>
  <c r="EI45" i="11" s="1"/>
  <c r="DH45" i="11"/>
  <c r="EL45" i="11"/>
  <c r="H49" i="1"/>
  <c r="EI49" i="11" s="1"/>
  <c r="EL49" i="11"/>
  <c r="DH49" i="11"/>
  <c r="H40" i="1"/>
  <c r="EI40" i="11" s="1"/>
  <c r="EL40" i="11"/>
  <c r="DH40" i="11"/>
  <c r="H48" i="1"/>
  <c r="EI48" i="11" s="1"/>
  <c r="DH48" i="11"/>
  <c r="EL48" i="11"/>
  <c r="J41" i="1"/>
  <c r="FM41" i="11" s="1"/>
  <c r="FP41" i="11"/>
  <c r="H41" i="1"/>
  <c r="EI41" i="11" s="1"/>
  <c r="EL41" i="11"/>
  <c r="DH41" i="11"/>
  <c r="H52" i="1"/>
  <c r="EI52" i="11" s="1"/>
  <c r="DH52" i="11"/>
  <c r="EL52" i="11"/>
  <c r="N16" i="1"/>
  <c r="I124" i="1"/>
  <c r="I36" i="1" s="1"/>
  <c r="H36" i="1" s="1"/>
  <c r="K123" i="1"/>
  <c r="K35" i="1" s="1"/>
  <c r="FP35" i="11" s="1"/>
  <c r="G123" i="1"/>
  <c r="G35" i="1" s="1"/>
  <c r="F35" i="1" s="1"/>
  <c r="DE35" i="11" s="1"/>
  <c r="H122" i="1"/>
  <c r="K121" i="1"/>
  <c r="K33" i="1" s="1"/>
  <c r="J33" i="1" s="1"/>
  <c r="FM33" i="11" s="1"/>
  <c r="G121" i="1"/>
  <c r="G33" i="1" s="1"/>
  <c r="F33" i="1" s="1"/>
  <c r="DE33" i="11" s="1"/>
  <c r="I120" i="1"/>
  <c r="I32" i="1" s="1"/>
  <c r="EL32" i="11" s="1"/>
  <c r="K119" i="1"/>
  <c r="K31" i="1" s="1"/>
  <c r="J31" i="1" s="1"/>
  <c r="FM31" i="11" s="1"/>
  <c r="G119" i="1"/>
  <c r="G31" i="1" s="1"/>
  <c r="F31" i="1" s="1"/>
  <c r="DE31" i="11" s="1"/>
  <c r="I118" i="1"/>
  <c r="I30" i="1" s="1"/>
  <c r="EL30" i="11" s="1"/>
  <c r="K117" i="1"/>
  <c r="K29" i="1" s="1"/>
  <c r="J29" i="1" s="1"/>
  <c r="G117" i="1"/>
  <c r="G29" i="1" s="1"/>
  <c r="F29" i="1" s="1"/>
  <c r="DE29" i="11" s="1"/>
  <c r="I116" i="1"/>
  <c r="I28" i="1" s="1"/>
  <c r="DH28" i="11" s="1"/>
  <c r="K115" i="1"/>
  <c r="K27" i="1" s="1"/>
  <c r="J27" i="1" s="1"/>
  <c r="FM27" i="11" s="1"/>
  <c r="G115" i="1"/>
  <c r="G27" i="1" s="1"/>
  <c r="F27" i="1" s="1"/>
  <c r="DE27" i="11" s="1"/>
  <c r="I114" i="1"/>
  <c r="I26" i="1" s="1"/>
  <c r="H26" i="1" s="1"/>
  <c r="EI26" i="11" s="1"/>
  <c r="K113" i="1"/>
  <c r="K25" i="1" s="1"/>
  <c r="FP25" i="11" s="1"/>
  <c r="G113" i="1"/>
  <c r="G25" i="1" s="1"/>
  <c r="F25" i="1" s="1"/>
  <c r="DE25" i="11" s="1"/>
  <c r="I112" i="1"/>
  <c r="I24" i="1" s="1"/>
  <c r="DH24" i="11" s="1"/>
  <c r="K111" i="1"/>
  <c r="K23" i="1" s="1"/>
  <c r="J23" i="1" s="1"/>
  <c r="FM23" i="11" s="1"/>
  <c r="G111" i="1"/>
  <c r="G23" i="1" s="1"/>
  <c r="F23" i="1" s="1"/>
  <c r="DE23" i="11" s="1"/>
  <c r="I110" i="1"/>
  <c r="I22" i="1" s="1"/>
  <c r="H22" i="1" s="1"/>
  <c r="EI22" i="11" s="1"/>
  <c r="K109" i="1"/>
  <c r="K21" i="1" s="1"/>
  <c r="J21" i="1" s="1"/>
  <c r="FM21" i="11" s="1"/>
  <c r="G109" i="1"/>
  <c r="G21" i="1" s="1"/>
  <c r="F21" i="1" s="1"/>
  <c r="DE21" i="11" s="1"/>
  <c r="I108" i="1"/>
  <c r="I20" i="1" s="1"/>
  <c r="EL20" i="11" s="1"/>
  <c r="K107" i="1"/>
  <c r="K19" i="1" s="1"/>
  <c r="FP19" i="11" s="1"/>
  <c r="G107" i="1"/>
  <c r="G19" i="1" s="1"/>
  <c r="F19" i="1" s="1"/>
  <c r="DE19" i="11" s="1"/>
  <c r="AF110" i="3"/>
  <c r="AH110" i="3" s="1"/>
  <c r="K124" i="1"/>
  <c r="K36" i="1" s="1"/>
  <c r="J36" i="1" s="1"/>
  <c r="FM36" i="11" s="1"/>
  <c r="F124" i="1"/>
  <c r="I123" i="1"/>
  <c r="I35" i="1" s="1"/>
  <c r="DH35" i="11" s="1"/>
  <c r="J122" i="1"/>
  <c r="G122" i="1"/>
  <c r="G34" i="1" s="1"/>
  <c r="F34" i="1" s="1"/>
  <c r="DE34" i="11" s="1"/>
  <c r="I121" i="1"/>
  <c r="I33" i="1" s="1"/>
  <c r="EL33" i="11" s="1"/>
  <c r="K120" i="1"/>
  <c r="K32" i="1" s="1"/>
  <c r="J32" i="1" s="1"/>
  <c r="G120" i="1"/>
  <c r="G32" i="1" s="1"/>
  <c r="F32" i="1" s="1"/>
  <c r="DE32" i="11" s="1"/>
  <c r="I119" i="1"/>
  <c r="I31" i="1" s="1"/>
  <c r="EL31" i="11" s="1"/>
  <c r="J118" i="1"/>
  <c r="F118" i="1"/>
  <c r="I117" i="1"/>
  <c r="I29" i="1" s="1"/>
  <c r="H29" i="1" s="1"/>
  <c r="EI29" i="11" s="1"/>
  <c r="K116" i="1"/>
  <c r="K28" i="1" s="1"/>
  <c r="FP28" i="11" s="1"/>
  <c r="G116" i="1"/>
  <c r="G28" i="1" s="1"/>
  <c r="F28" i="1" s="1"/>
  <c r="DE28" i="11" s="1"/>
  <c r="I115" i="1"/>
  <c r="I27" i="1" s="1"/>
  <c r="DH27" i="11" s="1"/>
  <c r="K114" i="1"/>
  <c r="K26" i="1" s="1"/>
  <c r="FP26" i="11" s="1"/>
  <c r="F114" i="1"/>
  <c r="I113" i="1"/>
  <c r="I25" i="1" s="1"/>
  <c r="H25" i="1" s="1"/>
  <c r="K112" i="1"/>
  <c r="K24" i="1" s="1"/>
  <c r="FP24" i="11" s="1"/>
  <c r="G112" i="1"/>
  <c r="G24" i="1" s="1"/>
  <c r="F24" i="1" s="1"/>
  <c r="I111" i="1"/>
  <c r="I23" i="1" s="1"/>
  <c r="H23" i="1" s="1"/>
  <c r="EI23" i="11" s="1"/>
  <c r="K110" i="1"/>
  <c r="K22" i="1" s="1"/>
  <c r="J22" i="1" s="1"/>
  <c r="FM22" i="11" s="1"/>
  <c r="G110" i="1"/>
  <c r="G22" i="1" s="1"/>
  <c r="F22" i="1" s="1"/>
  <c r="DE22" i="11" s="1"/>
  <c r="I109" i="1"/>
  <c r="I21" i="1" s="1"/>
  <c r="EL21" i="11" s="1"/>
  <c r="K108" i="1"/>
  <c r="K20" i="1" s="1"/>
  <c r="J20" i="1" s="1"/>
  <c r="FM20" i="11" s="1"/>
  <c r="G108" i="1"/>
  <c r="G20" i="1" s="1"/>
  <c r="F20" i="1" s="1"/>
  <c r="DE20" i="11" s="1"/>
  <c r="I107" i="1"/>
  <c r="I19" i="1" s="1"/>
  <c r="DH19" i="11" s="1"/>
  <c r="J47" i="1"/>
  <c r="FM47" i="11" s="1"/>
  <c r="FP47" i="11"/>
  <c r="J51" i="1"/>
  <c r="FM51" i="11" s="1"/>
  <c r="FP51" i="11"/>
  <c r="FP31" i="11"/>
  <c r="EL24" i="11"/>
  <c r="H44" i="1"/>
  <c r="EI44" i="11" s="1"/>
  <c r="DH44" i="11"/>
  <c r="EL44" i="11"/>
  <c r="H46" i="1"/>
  <c r="EI46" i="11" s="1"/>
  <c r="EL46" i="11"/>
  <c r="DH46" i="11"/>
  <c r="H47" i="1"/>
  <c r="EI47" i="11" s="1"/>
  <c r="EL47" i="11"/>
  <c r="DH47" i="11"/>
  <c r="EL50" i="11"/>
  <c r="H50" i="1"/>
  <c r="EI50" i="11" s="1"/>
  <c r="DH50" i="11"/>
  <c r="H51" i="1"/>
  <c r="EI51" i="11" s="1"/>
  <c r="EL51" i="11"/>
  <c r="DH51" i="11"/>
  <c r="H18" i="1"/>
  <c r="EI18" i="11" s="1"/>
  <c r="Q48" i="11" s="1"/>
  <c r="EL18" i="11"/>
  <c r="R48" i="11" s="1"/>
  <c r="FP37" i="11"/>
  <c r="J37" i="1"/>
  <c r="FM37" i="11" s="1"/>
  <c r="H38" i="1"/>
  <c r="EI38" i="11" s="1"/>
  <c r="EL38" i="11"/>
  <c r="DH38" i="11"/>
  <c r="G114" i="1"/>
  <c r="G26" i="1" s="1"/>
  <c r="F26" i="1" s="1"/>
  <c r="DE26" i="11" s="1"/>
  <c r="G124" i="1"/>
  <c r="G36" i="1" s="1"/>
  <c r="F36" i="1" s="1"/>
  <c r="DE36" i="11" s="1"/>
  <c r="H124" i="1"/>
  <c r="J124" i="1"/>
  <c r="J120" i="1"/>
  <c r="J116" i="1"/>
  <c r="F120" i="1"/>
  <c r="F116" i="1"/>
  <c r="K118" i="1"/>
  <c r="K30" i="1" s="1"/>
  <c r="G118" i="1"/>
  <c r="G30" i="1" s="1"/>
  <c r="F30" i="1" s="1"/>
  <c r="DE30" i="11" s="1"/>
  <c r="K122" i="1"/>
  <c r="K34" i="1" s="1"/>
  <c r="U124" i="3"/>
  <c r="U36" i="3" s="1"/>
  <c r="H115" i="1"/>
  <c r="H111" i="1"/>
  <c r="J107" i="1"/>
  <c r="I122" i="1"/>
  <c r="I34" i="1" s="1"/>
  <c r="H34" i="1" s="1"/>
  <c r="EI34" i="11" s="1"/>
  <c r="F122" i="1"/>
  <c r="J124" i="15"/>
  <c r="E224" i="3"/>
  <c r="H124" i="12"/>
  <c r="I224" i="3"/>
  <c r="H124" i="15"/>
  <c r="G123" i="12"/>
  <c r="G35" i="12" s="1"/>
  <c r="P223" i="3"/>
  <c r="F122" i="15"/>
  <c r="H122" i="15"/>
  <c r="H221" i="3"/>
  <c r="I221" i="3"/>
  <c r="G121" i="12"/>
  <c r="G33" i="12" s="1"/>
  <c r="AF121" i="3"/>
  <c r="AH121" i="3" s="1"/>
  <c r="U121" i="3"/>
  <c r="U33" i="3" s="1"/>
  <c r="A32" i="12"/>
  <c r="A33" i="12" s="1"/>
  <c r="A34" i="12" s="1"/>
  <c r="A35" i="12" s="1"/>
  <c r="A36" i="12" s="1"/>
  <c r="A37" i="12" s="1"/>
  <c r="G120" i="14"/>
  <c r="G32" i="14" s="1"/>
  <c r="F31" i="12"/>
  <c r="DK31" i="11" s="1"/>
  <c r="DN31" i="11"/>
  <c r="B119" i="15"/>
  <c r="H119" i="15"/>
  <c r="I119" i="15"/>
  <c r="I31" i="15" s="1"/>
  <c r="K119" i="15"/>
  <c r="K31" i="15" s="1"/>
  <c r="FD31" i="11"/>
  <c r="J30" i="15"/>
  <c r="GK30" i="11" s="1"/>
  <c r="E218" i="3"/>
  <c r="I118" i="14"/>
  <c r="I30" i="14" s="1"/>
  <c r="J118" i="14"/>
  <c r="A30" i="12"/>
  <c r="K117" i="15"/>
  <c r="K29" i="15" s="1"/>
  <c r="H217" i="3"/>
  <c r="J217" i="3" s="1"/>
  <c r="R29" i="3" s="1"/>
  <c r="R117" i="3" s="1"/>
  <c r="K117" i="13"/>
  <c r="K29" i="13" s="1"/>
  <c r="EL28" i="11"/>
  <c r="H28" i="1"/>
  <c r="EI28" i="11" s="1"/>
  <c r="F28" i="13"/>
  <c r="DQ28" i="11" s="1"/>
  <c r="DT28" i="11"/>
  <c r="EF28" i="11"/>
  <c r="H115" i="12"/>
  <c r="G115" i="12"/>
  <c r="G27" i="12" s="1"/>
  <c r="AB115" i="3"/>
  <c r="I114" i="14"/>
  <c r="I26" i="14" s="1"/>
  <c r="G113" i="14"/>
  <c r="G25" i="14" s="1"/>
  <c r="K113" i="13"/>
  <c r="K25" i="13" s="1"/>
  <c r="K113" i="15"/>
  <c r="K25" i="15" s="1"/>
  <c r="I113" i="13"/>
  <c r="I25" i="13" s="1"/>
  <c r="G113" i="12"/>
  <c r="G25" i="12" s="1"/>
  <c r="I113" i="14"/>
  <c r="I25" i="14" s="1"/>
  <c r="G113" i="13"/>
  <c r="G25" i="13" s="1"/>
  <c r="DE24" i="11"/>
  <c r="I112" i="15"/>
  <c r="I24" i="15" s="1"/>
  <c r="I112" i="14"/>
  <c r="I112" i="13"/>
  <c r="I24" i="13" s="1"/>
  <c r="AF112" i="3"/>
  <c r="AH112" i="3" s="1"/>
  <c r="B111" i="15"/>
  <c r="F111" i="15"/>
  <c r="J111" i="14"/>
  <c r="B111" i="13"/>
  <c r="AB57" i="12"/>
  <c r="C5" i="12" s="1"/>
  <c r="H111" i="12"/>
  <c r="J111" i="1"/>
  <c r="FP23" i="11"/>
  <c r="I111" i="15"/>
  <c r="I23" i="15" s="1"/>
  <c r="I111" i="14"/>
  <c r="I23" i="14" s="1"/>
  <c r="Q211" i="3"/>
  <c r="I23" i="13"/>
  <c r="B111" i="14"/>
  <c r="J111" i="13"/>
  <c r="H111" i="14"/>
  <c r="H111" i="13"/>
  <c r="F111" i="12"/>
  <c r="AF111" i="3"/>
  <c r="AH111" i="3" s="1"/>
  <c r="W23" i="3" s="1"/>
  <c r="A22" i="12"/>
  <c r="K110" i="15"/>
  <c r="K22" i="15" s="1"/>
  <c r="I110" i="15"/>
  <c r="I22" i="15" s="1"/>
  <c r="K110" i="14"/>
  <c r="K22" i="14" s="1"/>
  <c r="I110" i="14"/>
  <c r="I22" i="14" s="1"/>
  <c r="K110" i="13"/>
  <c r="K22" i="13" s="1"/>
  <c r="I110" i="13"/>
  <c r="I22" i="13" s="1"/>
  <c r="AB57" i="1"/>
  <c r="C5" i="1" s="1"/>
  <c r="C5" i="11" s="1"/>
  <c r="K109" i="14"/>
  <c r="K21" i="14" s="1"/>
  <c r="I109" i="14"/>
  <c r="I21" i="14" s="1"/>
  <c r="G109" i="13"/>
  <c r="G21" i="13" s="1"/>
  <c r="AF109" i="3"/>
  <c r="AH109" i="3" s="1"/>
  <c r="W21" i="3" s="1"/>
  <c r="DH20" i="11"/>
  <c r="K108" i="14"/>
  <c r="K20" i="14" s="1"/>
  <c r="G108" i="14"/>
  <c r="G20" i="14" s="1"/>
  <c r="Q100" i="3"/>
  <c r="I108" i="15"/>
  <c r="I20" i="15" s="1"/>
  <c r="A20" i="12"/>
  <c r="AB108" i="3"/>
  <c r="F107" i="15"/>
  <c r="H107" i="13"/>
  <c r="P207" i="3"/>
  <c r="AB57" i="15"/>
  <c r="C5" i="15" s="1"/>
  <c r="J107" i="15"/>
  <c r="A19" i="14"/>
  <c r="B107" i="13"/>
  <c r="G107" i="14"/>
  <c r="G19" i="14" s="1"/>
  <c r="G107" i="13"/>
  <c r="G19" i="13" s="1"/>
  <c r="AB107" i="3"/>
  <c r="F107" i="13"/>
  <c r="E207" i="3"/>
  <c r="H106" i="14"/>
  <c r="H106" i="1"/>
  <c r="AB57" i="13"/>
  <c r="C5" i="13" s="1"/>
  <c r="F106" i="13"/>
  <c r="F106" i="1"/>
  <c r="H106" i="15"/>
  <c r="J106" i="15"/>
  <c r="F106" i="14"/>
  <c r="J106" i="13"/>
  <c r="F18" i="1"/>
  <c r="DH18" i="11"/>
  <c r="R42" i="11" s="1"/>
  <c r="J18" i="1"/>
  <c r="FM18" i="11" s="1"/>
  <c r="Q54" i="11" s="1"/>
  <c r="FP18" i="11"/>
  <c r="R54" i="11" s="1"/>
  <c r="A18" i="13"/>
  <c r="K106" i="15"/>
  <c r="K18" i="15" s="1"/>
  <c r="AF106" i="3"/>
  <c r="AH106" i="3" s="1"/>
  <c r="H235" i="3"/>
  <c r="U135" i="3"/>
  <c r="U47" i="3" s="1"/>
  <c r="I235" i="3"/>
  <c r="D237" i="3"/>
  <c r="U137" i="3"/>
  <c r="U49" i="3" s="1"/>
  <c r="H233" i="3"/>
  <c r="I233" i="3"/>
  <c r="U133" i="3"/>
  <c r="U45" i="3" s="1"/>
  <c r="D209" i="3"/>
  <c r="P209" i="3"/>
  <c r="E12" i="3"/>
  <c r="P219" i="3"/>
  <c r="P215" i="3"/>
  <c r="U115" i="3" s="1"/>
  <c r="U27" i="3" s="1"/>
  <c r="P211" i="3"/>
  <c r="G12" i="3"/>
  <c r="AF134" i="3"/>
  <c r="AH134" i="3" s="1"/>
  <c r="AI134" i="3" s="1"/>
  <c r="P229" i="3"/>
  <c r="P225" i="3"/>
  <c r="U125" i="3" s="1"/>
  <c r="U37" i="3" s="1"/>
  <c r="H12" i="3"/>
  <c r="D12" i="3"/>
  <c r="CX14" i="11"/>
  <c r="CX13" i="11"/>
  <c r="H18" i="15"/>
  <c r="FG18" i="11" s="1"/>
  <c r="Q52" i="11" s="1"/>
  <c r="FJ18" i="11"/>
  <c r="R52" i="11" s="1"/>
  <c r="H18" i="14"/>
  <c r="FA18" i="11" s="1"/>
  <c r="Q51" i="11" s="1"/>
  <c r="FD18" i="11"/>
  <c r="R51" i="11" s="1"/>
  <c r="A52" i="15"/>
  <c r="H137" i="14"/>
  <c r="H139" i="14"/>
  <c r="J127" i="13"/>
  <c r="J129" i="13"/>
  <c r="J131" i="13"/>
  <c r="J133" i="13"/>
  <c r="J135" i="13"/>
  <c r="J137" i="13"/>
  <c r="J139" i="13"/>
  <c r="A51" i="13"/>
  <c r="A49" i="13"/>
  <c r="A47" i="13"/>
  <c r="A45" i="13"/>
  <c r="A43" i="13"/>
  <c r="A41" i="13"/>
  <c r="A39" i="13"/>
  <c r="A31" i="13"/>
  <c r="A32" i="13" s="1"/>
  <c r="A33" i="13" s="1"/>
  <c r="A34" i="13" s="1"/>
  <c r="A35" i="13" s="1"/>
  <c r="A36" i="13" s="1"/>
  <c r="A37" i="13" s="1"/>
  <c r="A29" i="13"/>
  <c r="A27" i="13"/>
  <c r="A25" i="13"/>
  <c r="A23" i="13"/>
  <c r="A21" i="13"/>
  <c r="P15" i="12"/>
  <c r="T15" i="12"/>
  <c r="X15" i="12"/>
  <c r="CV39" i="11"/>
  <c r="CX39" i="11" s="1"/>
  <c r="BR37" i="11"/>
  <c r="J37" i="11" s="1"/>
  <c r="CV35" i="11"/>
  <c r="CX35" i="11" s="1"/>
  <c r="BR33" i="11"/>
  <c r="J33" i="11" s="1"/>
  <c r="CV31" i="11"/>
  <c r="CX31" i="11" s="1"/>
  <c r="BR29" i="11"/>
  <c r="J29" i="11" s="1"/>
  <c r="CV27" i="11"/>
  <c r="CX27" i="11" s="1"/>
  <c r="CY23" i="11"/>
  <c r="DA23" i="11" s="1"/>
  <c r="CY19" i="11"/>
  <c r="DA19" i="11" s="1"/>
  <c r="CY15" i="11"/>
  <c r="DA15" i="11" s="1"/>
  <c r="BR13" i="11"/>
  <c r="J13" i="11" s="1"/>
  <c r="A51" i="14"/>
  <c r="A49" i="14"/>
  <c r="A47" i="14"/>
  <c r="A45" i="14"/>
  <c r="A43" i="14"/>
  <c r="A41" i="14"/>
  <c r="A39" i="14"/>
  <c r="A31" i="14"/>
  <c r="A32" i="14" s="1"/>
  <c r="A33" i="14" s="1"/>
  <c r="A34" i="14" s="1"/>
  <c r="A35" i="14" s="1"/>
  <c r="A36" i="14" s="1"/>
  <c r="A37" i="14" s="1"/>
  <c r="A29" i="14"/>
  <c r="A27" i="14"/>
  <c r="A25" i="14"/>
  <c r="A23" i="14"/>
  <c r="A21" i="14"/>
  <c r="CV52" i="11"/>
  <c r="CX52" i="11" s="1"/>
  <c r="CV48" i="11"/>
  <c r="CX48" i="11" s="1"/>
  <c r="CV44" i="11"/>
  <c r="CX44" i="11" s="1"/>
  <c r="BR22" i="11"/>
  <c r="J22" i="11" s="1"/>
  <c r="BR18" i="11"/>
  <c r="J18" i="11" s="1"/>
  <c r="BR14" i="11"/>
  <c r="J14" i="11" s="1"/>
  <c r="CY12" i="11"/>
  <c r="DA12" i="11" s="1"/>
  <c r="CY25" i="11"/>
  <c r="DA25" i="11" s="1"/>
  <c r="CW23" i="11"/>
  <c r="CX23" i="11" s="1"/>
  <c r="CY21" i="11"/>
  <c r="DA21" i="11" s="1"/>
  <c r="CW19" i="11"/>
  <c r="CX19" i="11" s="1"/>
  <c r="CY17" i="11"/>
  <c r="DA17" i="11" s="1"/>
  <c r="CW15" i="11"/>
  <c r="CX15" i="11" s="1"/>
  <c r="CY13" i="11"/>
  <c r="DA13" i="11" s="1"/>
  <c r="K106" i="12"/>
  <c r="K18" i="12" s="1"/>
  <c r="G106" i="12"/>
  <c r="G18" i="12" s="1"/>
  <c r="AB57" i="14"/>
  <c r="C5" i="14" s="1"/>
  <c r="F108" i="14"/>
  <c r="F110" i="14"/>
  <c r="F112" i="14"/>
  <c r="F114" i="14"/>
  <c r="F116" i="14"/>
  <c r="F118" i="14"/>
  <c r="F120" i="14"/>
  <c r="F122" i="14"/>
  <c r="F124" i="14"/>
  <c r="F126" i="14"/>
  <c r="F128" i="14"/>
  <c r="F130" i="14"/>
  <c r="F132" i="14"/>
  <c r="F134" i="14"/>
  <c r="F136" i="14"/>
  <c r="F138" i="14"/>
  <c r="J107" i="12"/>
  <c r="J109" i="12"/>
  <c r="J111" i="12"/>
  <c r="J113" i="12"/>
  <c r="J115" i="12"/>
  <c r="J117" i="12"/>
  <c r="J119" i="12"/>
  <c r="J121" i="12"/>
  <c r="J123" i="12"/>
  <c r="J125" i="12"/>
  <c r="J127" i="12"/>
  <c r="J129" i="12"/>
  <c r="J131" i="12"/>
  <c r="J133" i="12"/>
  <c r="J135" i="12"/>
  <c r="J137" i="12"/>
  <c r="J139" i="12"/>
  <c r="D139" i="3"/>
  <c r="D137" i="3"/>
  <c r="D131" i="3"/>
  <c r="K140" i="15"/>
  <c r="K52" i="15" s="1"/>
  <c r="I139" i="14"/>
  <c r="I51" i="14" s="1"/>
  <c r="K137" i="13"/>
  <c r="K49" i="13" s="1"/>
  <c r="I136" i="15"/>
  <c r="I48" i="15" s="1"/>
  <c r="I136" i="14"/>
  <c r="I48" i="14" s="1"/>
  <c r="I136" i="13"/>
  <c r="I48" i="13" s="1"/>
  <c r="K135" i="15"/>
  <c r="K47" i="15" s="1"/>
  <c r="G133" i="15"/>
  <c r="G45" i="15" s="1"/>
  <c r="I133" i="15"/>
  <c r="I45" i="15" s="1"/>
  <c r="K133" i="15"/>
  <c r="K45" i="15" s="1"/>
  <c r="K140" i="13"/>
  <c r="K52" i="13" s="1"/>
  <c r="I140" i="13"/>
  <c r="I52" i="13" s="1"/>
  <c r="K139" i="14"/>
  <c r="K51" i="14" s="1"/>
  <c r="G139" i="14"/>
  <c r="G51" i="14" s="1"/>
  <c r="I138" i="15"/>
  <c r="I50" i="15" s="1"/>
  <c r="K137" i="15"/>
  <c r="K49" i="15" s="1"/>
  <c r="K49" i="14"/>
  <c r="I49" i="14"/>
  <c r="G137" i="14"/>
  <c r="G49" i="14" s="1"/>
  <c r="G135" i="14"/>
  <c r="G47" i="14" s="1"/>
  <c r="K134" i="14"/>
  <c r="K46" i="14" s="1"/>
  <c r="G134" i="14"/>
  <c r="G46" i="14" s="1"/>
  <c r="I134" i="14"/>
  <c r="I46" i="14" s="1"/>
  <c r="G133" i="14"/>
  <c r="G45" i="14" s="1"/>
  <c r="I133" i="14"/>
  <c r="I45" i="14" s="1"/>
  <c r="K133" i="14"/>
  <c r="K45" i="14" s="1"/>
  <c r="K140" i="14"/>
  <c r="K52" i="14" s="1"/>
  <c r="G133" i="13"/>
  <c r="G45" i="13" s="1"/>
  <c r="I132" i="15"/>
  <c r="I44" i="15" s="1"/>
  <c r="I132" i="14"/>
  <c r="I44" i="14" s="1"/>
  <c r="I132" i="13"/>
  <c r="I44" i="13" s="1"/>
  <c r="K131" i="15"/>
  <c r="K43" i="15" s="1"/>
  <c r="K130" i="14"/>
  <c r="K42" i="14" s="1"/>
  <c r="I129" i="15"/>
  <c r="I41" i="15" s="1"/>
  <c r="I129" i="13"/>
  <c r="I41" i="13" s="1"/>
  <c r="K128" i="14"/>
  <c r="K40" i="14" s="1"/>
  <c r="K126" i="14"/>
  <c r="K38" i="14" s="1"/>
  <c r="G126" i="14"/>
  <c r="G38" i="14" s="1"/>
  <c r="I125" i="15"/>
  <c r="I37" i="15" s="1"/>
  <c r="I125" i="13"/>
  <c r="I37" i="13" s="1"/>
  <c r="K124" i="14"/>
  <c r="K36" i="14" s="1"/>
  <c r="K122" i="14"/>
  <c r="K34" i="14" s="1"/>
  <c r="G122" i="14"/>
  <c r="G34" i="14" s="1"/>
  <c r="I121" i="15"/>
  <c r="I33" i="15" s="1"/>
  <c r="K121" i="13"/>
  <c r="K33" i="13" s="1"/>
  <c r="G121" i="13"/>
  <c r="G33" i="13" s="1"/>
  <c r="G117" i="13"/>
  <c r="G29" i="13" s="1"/>
  <c r="G140" i="15"/>
  <c r="G52" i="15" s="1"/>
  <c r="G140" i="13"/>
  <c r="G52" i="13" s="1"/>
  <c r="K138" i="15"/>
  <c r="K50" i="15" s="1"/>
  <c r="I135" i="13"/>
  <c r="I47" i="13" s="1"/>
  <c r="K134" i="15"/>
  <c r="K46" i="15" s="1"/>
  <c r="K133" i="13"/>
  <c r="K45" i="13" s="1"/>
  <c r="I133" i="13"/>
  <c r="I45" i="13" s="1"/>
  <c r="I131" i="13"/>
  <c r="I43" i="13" s="1"/>
  <c r="I42" i="15"/>
  <c r="K130" i="15"/>
  <c r="K42" i="15" s="1"/>
  <c r="I130" i="14"/>
  <c r="I42" i="14" s="1"/>
  <c r="G130" i="14"/>
  <c r="G42" i="14" s="1"/>
  <c r="I42" i="13"/>
  <c r="K130" i="13"/>
  <c r="K42" i="13" s="1"/>
  <c r="G130" i="13"/>
  <c r="G42" i="13" s="1"/>
  <c r="K41" i="14"/>
  <c r="I128" i="15"/>
  <c r="I40" i="15" s="1"/>
  <c r="G128" i="14"/>
  <c r="G40" i="14" s="1"/>
  <c r="K128" i="13"/>
  <c r="K40" i="13" s="1"/>
  <c r="K127" i="15"/>
  <c r="K39" i="15" s="1"/>
  <c r="I127" i="13"/>
  <c r="I39" i="13" s="1"/>
  <c r="I38" i="13"/>
  <c r="K126" i="13"/>
  <c r="K38" i="13" s="1"/>
  <c r="G126" i="13"/>
  <c r="G38" i="13" s="1"/>
  <c r="I124" i="15"/>
  <c r="I36" i="15" s="1"/>
  <c r="G124" i="14"/>
  <c r="G36" i="14" s="1"/>
  <c r="K124" i="13"/>
  <c r="K36" i="13" s="1"/>
  <c r="K123" i="15"/>
  <c r="K35" i="15" s="1"/>
  <c r="I123" i="13"/>
  <c r="I35" i="13" s="1"/>
  <c r="K122" i="13"/>
  <c r="K34" i="13" s="1"/>
  <c r="G122" i="13"/>
  <c r="G34" i="13" s="1"/>
  <c r="I139" i="15"/>
  <c r="I51" i="15" s="1"/>
  <c r="I139" i="13"/>
  <c r="I51" i="13" s="1"/>
  <c r="K138" i="14"/>
  <c r="K50" i="14" s="1"/>
  <c r="I135" i="14"/>
  <c r="I47" i="14" s="1"/>
  <c r="K135" i="13"/>
  <c r="K47" i="13" s="1"/>
  <c r="I131" i="14"/>
  <c r="I43" i="14" s="1"/>
  <c r="K131" i="13"/>
  <c r="K43" i="13" s="1"/>
  <c r="I129" i="14"/>
  <c r="I41" i="14" s="1"/>
  <c r="I128" i="14"/>
  <c r="I40" i="14" s="1"/>
  <c r="G128" i="13"/>
  <c r="G40" i="13" s="1"/>
  <c r="K127" i="14"/>
  <c r="K39" i="14" s="1"/>
  <c r="I126" i="14"/>
  <c r="I38" i="14" s="1"/>
  <c r="I125" i="14"/>
  <c r="I37" i="14" s="1"/>
  <c r="I124" i="14"/>
  <c r="I36" i="14" s="1"/>
  <c r="G124" i="13"/>
  <c r="G36" i="13" s="1"/>
  <c r="K123" i="14"/>
  <c r="K35" i="14" s="1"/>
  <c r="I122" i="14"/>
  <c r="I34" i="14" s="1"/>
  <c r="I121" i="13"/>
  <c r="I33" i="13" s="1"/>
  <c r="I116" i="13"/>
  <c r="I28" i="13" s="1"/>
  <c r="D45" i="1"/>
  <c r="D45" i="3" s="1"/>
  <c r="D41" i="1"/>
  <c r="D41" i="3" s="1"/>
  <c r="G140" i="14"/>
  <c r="G52" i="14" s="1"/>
  <c r="I138" i="14"/>
  <c r="I50" i="14" s="1"/>
  <c r="G138" i="14"/>
  <c r="G50" i="14" s="1"/>
  <c r="I50" i="13"/>
  <c r="K138" i="13"/>
  <c r="K50" i="13" s="1"/>
  <c r="G137" i="15"/>
  <c r="G49" i="15" s="1"/>
  <c r="G137" i="13"/>
  <c r="G49" i="13" s="1"/>
  <c r="I135" i="15"/>
  <c r="I47" i="15" s="1"/>
  <c r="K135" i="14"/>
  <c r="K47" i="14" s="1"/>
  <c r="K134" i="13"/>
  <c r="K46" i="13" s="1"/>
  <c r="I131" i="15"/>
  <c r="I43" i="15" s="1"/>
  <c r="K131" i="14"/>
  <c r="K43" i="14" s="1"/>
  <c r="K41" i="15"/>
  <c r="K41" i="13"/>
  <c r="K128" i="15"/>
  <c r="K40" i="15" s="1"/>
  <c r="I128" i="13"/>
  <c r="I40" i="13" s="1"/>
  <c r="I127" i="15"/>
  <c r="I39" i="15" s="1"/>
  <c r="K127" i="13"/>
  <c r="K39" i="13" s="1"/>
  <c r="K126" i="15"/>
  <c r="K38" i="15" s="1"/>
  <c r="G126" i="15"/>
  <c r="G38" i="15" s="1"/>
  <c r="K37" i="15"/>
  <c r="K124" i="15"/>
  <c r="K36" i="15" s="1"/>
  <c r="I124" i="13"/>
  <c r="I36" i="13" s="1"/>
  <c r="I123" i="15"/>
  <c r="I35" i="15" s="1"/>
  <c r="K123" i="13"/>
  <c r="K35" i="13" s="1"/>
  <c r="K122" i="15"/>
  <c r="K34" i="15" s="1"/>
  <c r="G122" i="15"/>
  <c r="G34" i="15" s="1"/>
  <c r="K33" i="15"/>
  <c r="K115" i="14"/>
  <c r="K27" i="14" s="1"/>
  <c r="G115" i="14"/>
  <c r="G27" i="14" s="1"/>
  <c r="I115" i="14"/>
  <c r="I27" i="14" s="1"/>
  <c r="K31" i="13"/>
  <c r="G119" i="13"/>
  <c r="G31" i="13" s="1"/>
  <c r="G118" i="14"/>
  <c r="G30" i="14" s="1"/>
  <c r="I117" i="15"/>
  <c r="I29" i="15" s="1"/>
  <c r="K115" i="13"/>
  <c r="K27" i="13" s="1"/>
  <c r="G115" i="13"/>
  <c r="G27" i="13" s="1"/>
  <c r="G114" i="14"/>
  <c r="G26" i="14" s="1"/>
  <c r="I113" i="15"/>
  <c r="I25" i="15" s="1"/>
  <c r="G129" i="15"/>
  <c r="G41" i="15" s="1"/>
  <c r="G129" i="14"/>
  <c r="G41" i="14" s="1"/>
  <c r="G129" i="13"/>
  <c r="G41" i="13" s="1"/>
  <c r="G125" i="15"/>
  <c r="G37" i="15" s="1"/>
  <c r="G125" i="14"/>
  <c r="G37" i="14" s="1"/>
  <c r="G125" i="13"/>
  <c r="G37" i="13" s="1"/>
  <c r="G121" i="15"/>
  <c r="G33" i="15" s="1"/>
  <c r="I121" i="14"/>
  <c r="I33" i="14" s="1"/>
  <c r="K120" i="13"/>
  <c r="K32" i="13" s="1"/>
  <c r="G117" i="15"/>
  <c r="G29" i="15" s="1"/>
  <c r="I117" i="14"/>
  <c r="I29" i="14" s="1"/>
  <c r="I116" i="15"/>
  <c r="I28" i="15" s="1"/>
  <c r="I24" i="14"/>
  <c r="K120" i="15"/>
  <c r="K32" i="15" s="1"/>
  <c r="I32" i="14"/>
  <c r="K120" i="14"/>
  <c r="K32" i="14" s="1"/>
  <c r="I120" i="13"/>
  <c r="I32" i="13" s="1"/>
  <c r="G120" i="13"/>
  <c r="G32" i="13" s="1"/>
  <c r="G119" i="15"/>
  <c r="G31" i="15" s="1"/>
  <c r="K31" i="14"/>
  <c r="G119" i="14"/>
  <c r="G31" i="14" s="1"/>
  <c r="I119" i="13"/>
  <c r="I31" i="13" s="1"/>
  <c r="I118" i="15"/>
  <c r="I30" i="15" s="1"/>
  <c r="G118" i="15"/>
  <c r="G30" i="15" s="1"/>
  <c r="I118" i="13"/>
  <c r="I30" i="13" s="1"/>
  <c r="G118" i="13"/>
  <c r="G30" i="13" s="1"/>
  <c r="K117" i="14"/>
  <c r="K29" i="14" s="1"/>
  <c r="G117" i="14"/>
  <c r="G29" i="14" s="1"/>
  <c r="I117" i="13"/>
  <c r="I29" i="13" s="1"/>
  <c r="I116" i="14"/>
  <c r="I28" i="14" s="1"/>
  <c r="K115" i="15"/>
  <c r="K27" i="15" s="1"/>
  <c r="G115" i="15"/>
  <c r="G27" i="15" s="1"/>
  <c r="I115" i="13"/>
  <c r="I27" i="13" s="1"/>
  <c r="I114" i="15"/>
  <c r="I26" i="15" s="1"/>
  <c r="G114" i="15"/>
  <c r="G26" i="15" s="1"/>
  <c r="I114" i="13"/>
  <c r="I26" i="13" s="1"/>
  <c r="G114" i="13"/>
  <c r="G26" i="13" s="1"/>
  <c r="I108" i="14"/>
  <c r="I20" i="14" s="1"/>
  <c r="K109" i="12"/>
  <c r="K21" i="12" s="1"/>
  <c r="I111" i="12"/>
  <c r="I23" i="12" s="1"/>
  <c r="G114" i="12"/>
  <c r="G26" i="12" s="1"/>
  <c r="K117" i="12"/>
  <c r="K29" i="12" s="1"/>
  <c r="I119" i="12"/>
  <c r="I31" i="12" s="1"/>
  <c r="G122" i="12"/>
  <c r="G34" i="12" s="1"/>
  <c r="K125" i="12"/>
  <c r="K37" i="12" s="1"/>
  <c r="I127" i="12"/>
  <c r="I39" i="12" s="1"/>
  <c r="G130" i="12"/>
  <c r="G42" i="12" s="1"/>
  <c r="K133" i="12"/>
  <c r="K45" i="12" s="1"/>
  <c r="K135" i="12"/>
  <c r="K47" i="12" s="1"/>
  <c r="K137" i="12"/>
  <c r="K49" i="12" s="1"/>
  <c r="K139" i="12"/>
  <c r="K51" i="12" s="1"/>
  <c r="K107" i="12"/>
  <c r="K19" i="12" s="1"/>
  <c r="G111" i="15"/>
  <c r="G23" i="15" s="1"/>
  <c r="G111" i="14"/>
  <c r="G23" i="14" s="1"/>
  <c r="G111" i="13"/>
  <c r="G23" i="13" s="1"/>
  <c r="K107" i="15"/>
  <c r="K19" i="15" s="1"/>
  <c r="G108" i="12"/>
  <c r="G20" i="12" s="1"/>
  <c r="K111" i="12"/>
  <c r="K23" i="12" s="1"/>
  <c r="I113" i="12"/>
  <c r="I25" i="12" s="1"/>
  <c r="K114" i="12"/>
  <c r="K26" i="12" s="1"/>
  <c r="I114" i="12"/>
  <c r="I26" i="12" s="1"/>
  <c r="G116" i="12"/>
  <c r="G28" i="12" s="1"/>
  <c r="K119" i="12"/>
  <c r="K31" i="12" s="1"/>
  <c r="I121" i="12"/>
  <c r="I33" i="12" s="1"/>
  <c r="K122" i="12"/>
  <c r="K34" i="12" s="1"/>
  <c r="I122" i="12"/>
  <c r="I34" i="12" s="1"/>
  <c r="G124" i="12"/>
  <c r="G36" i="12" s="1"/>
  <c r="K127" i="12"/>
  <c r="K39" i="12" s="1"/>
  <c r="I129" i="12"/>
  <c r="I41" i="12" s="1"/>
  <c r="K130" i="12"/>
  <c r="K42" i="12" s="1"/>
  <c r="I130" i="12"/>
  <c r="I42" i="12" s="1"/>
  <c r="G132" i="12"/>
  <c r="G44" i="12" s="1"/>
  <c r="K116" i="15"/>
  <c r="K28" i="15" s="1"/>
  <c r="K116" i="14"/>
  <c r="K28" i="14" s="1"/>
  <c r="K116" i="13"/>
  <c r="K28" i="13" s="1"/>
  <c r="K112" i="15"/>
  <c r="K24" i="15" s="1"/>
  <c r="K112" i="14"/>
  <c r="K24" i="14" s="1"/>
  <c r="K112" i="13"/>
  <c r="K24" i="13" s="1"/>
  <c r="K108" i="15"/>
  <c r="K20" i="15" s="1"/>
  <c r="I108" i="13"/>
  <c r="I20" i="13" s="1"/>
  <c r="I107" i="15"/>
  <c r="I19" i="15" s="1"/>
  <c r="G107" i="15"/>
  <c r="G19" i="15" s="1"/>
  <c r="I19" i="14"/>
  <c r="K107" i="14"/>
  <c r="K19" i="14" s="1"/>
  <c r="K108" i="12"/>
  <c r="K20" i="12" s="1"/>
  <c r="I108" i="12"/>
  <c r="I20" i="12" s="1"/>
  <c r="G110" i="12"/>
  <c r="G22" i="12" s="1"/>
  <c r="K113" i="12"/>
  <c r="K25" i="12" s="1"/>
  <c r="I115" i="12"/>
  <c r="I27" i="12" s="1"/>
  <c r="K116" i="12"/>
  <c r="K28" i="12" s="1"/>
  <c r="I116" i="12"/>
  <c r="I28" i="12" s="1"/>
  <c r="G118" i="12"/>
  <c r="G30" i="12" s="1"/>
  <c r="K121" i="12"/>
  <c r="K33" i="12" s="1"/>
  <c r="I123" i="12"/>
  <c r="I35" i="12" s="1"/>
  <c r="K124" i="12"/>
  <c r="K36" i="12" s="1"/>
  <c r="I124" i="12"/>
  <c r="I36" i="12" s="1"/>
  <c r="K38" i="12"/>
  <c r="G126" i="12"/>
  <c r="G38" i="12" s="1"/>
  <c r="K129" i="12"/>
  <c r="K41" i="12" s="1"/>
  <c r="I131" i="12"/>
  <c r="I43" i="12" s="1"/>
  <c r="K132" i="12"/>
  <c r="K44" i="12" s="1"/>
  <c r="I132" i="12"/>
  <c r="I44" i="12" s="1"/>
  <c r="I133" i="12"/>
  <c r="I45" i="12" s="1"/>
  <c r="K46" i="12"/>
  <c r="I135" i="12"/>
  <c r="I47" i="12" s="1"/>
  <c r="K48" i="12"/>
  <c r="I137" i="12"/>
  <c r="I49" i="12" s="1"/>
  <c r="K50" i="12"/>
  <c r="I139" i="12"/>
  <c r="I51" i="12" s="1"/>
  <c r="K52" i="12"/>
  <c r="K111" i="15"/>
  <c r="K23" i="15" s="1"/>
  <c r="K111" i="14"/>
  <c r="K23" i="14" s="1"/>
  <c r="K111" i="13"/>
  <c r="K23" i="13" s="1"/>
  <c r="K107" i="13"/>
  <c r="K19" i="13" s="1"/>
  <c r="I109" i="12"/>
  <c r="I21" i="12" s="1"/>
  <c r="G112" i="12"/>
  <c r="G24" i="12" s="1"/>
  <c r="K115" i="12"/>
  <c r="K27" i="12" s="1"/>
  <c r="I117" i="12"/>
  <c r="I29" i="12" s="1"/>
  <c r="G120" i="12"/>
  <c r="G32" i="12" s="1"/>
  <c r="K123" i="12"/>
  <c r="K35" i="12" s="1"/>
  <c r="I125" i="12"/>
  <c r="I37" i="12" s="1"/>
  <c r="K40" i="12"/>
  <c r="G128" i="12"/>
  <c r="G40" i="12" s="1"/>
  <c r="K131" i="12"/>
  <c r="K43" i="12" s="1"/>
  <c r="I134" i="12"/>
  <c r="I46" i="12" s="1"/>
  <c r="I136" i="12"/>
  <c r="I48" i="12" s="1"/>
  <c r="I138" i="12"/>
  <c r="I50" i="12" s="1"/>
  <c r="I140" i="12"/>
  <c r="I52" i="12" s="1"/>
  <c r="G134" i="12"/>
  <c r="G46" i="12" s="1"/>
  <c r="G136" i="12"/>
  <c r="G48" i="12" s="1"/>
  <c r="G138" i="12"/>
  <c r="G50" i="12" s="1"/>
  <c r="G140" i="12"/>
  <c r="G52" i="12" s="1"/>
  <c r="AH131" i="3"/>
  <c r="P232" i="3"/>
  <c r="AF132" i="3"/>
  <c r="AH132" i="3" s="1"/>
  <c r="AF128" i="3"/>
  <c r="AH128" i="3" s="1"/>
  <c r="AF124" i="3"/>
  <c r="AH124" i="3" s="1"/>
  <c r="D211" i="3"/>
  <c r="E211" i="3"/>
  <c r="D222" i="3"/>
  <c r="E222" i="3"/>
  <c r="D230" i="3"/>
  <c r="E230" i="3"/>
  <c r="D215" i="3"/>
  <c r="E215" i="3"/>
  <c r="D225" i="3"/>
  <c r="E225" i="3"/>
  <c r="D233" i="3"/>
  <c r="E233" i="3"/>
  <c r="AF130" i="3"/>
  <c r="AH130" i="3" s="1"/>
  <c r="AF126" i="3"/>
  <c r="AH126" i="3" s="1"/>
  <c r="D217" i="3"/>
  <c r="E217" i="3"/>
  <c r="D226" i="3"/>
  <c r="E226" i="3"/>
  <c r="D228" i="3"/>
  <c r="E228" i="3"/>
  <c r="AF120" i="3"/>
  <c r="AH120" i="3" s="1"/>
  <c r="P220" i="3"/>
  <c r="AF118" i="3"/>
  <c r="AH118" i="3" s="1"/>
  <c r="P218" i="3"/>
  <c r="AF116" i="3"/>
  <c r="AH116" i="3" s="1"/>
  <c r="P216" i="3"/>
  <c r="D212" i="3"/>
  <c r="E212" i="3"/>
  <c r="D219" i="3"/>
  <c r="E219" i="3"/>
  <c r="D221" i="3"/>
  <c r="E221" i="3"/>
  <c r="D238" i="3"/>
  <c r="E238" i="3"/>
  <c r="AE133" i="3"/>
  <c r="J184" i="3"/>
  <c r="J186" i="3" s="1"/>
  <c r="Q238" i="3"/>
  <c r="AC138" i="3" s="1"/>
  <c r="AB138" i="3"/>
  <c r="Q230" i="3"/>
  <c r="AB130" i="3"/>
  <c r="Q222" i="3"/>
  <c r="AC122" i="3" s="1"/>
  <c r="AB122" i="3"/>
  <c r="Q214" i="3"/>
  <c r="AC114" i="3" s="1"/>
  <c r="AB114" i="3"/>
  <c r="P214" i="3"/>
  <c r="P212" i="3"/>
  <c r="P210" i="3"/>
  <c r="P208" i="3"/>
  <c r="P206" i="3"/>
  <c r="D240" i="3"/>
  <c r="F240" i="3" s="1"/>
  <c r="N52" i="3" s="1"/>
  <c r="D239" i="3"/>
  <c r="F239" i="3" s="1"/>
  <c r="N51" i="3" s="1"/>
  <c r="D210" i="3"/>
  <c r="F210" i="3" s="1"/>
  <c r="N22" i="3" s="1"/>
  <c r="D214" i="3"/>
  <c r="F214" i="3" s="1"/>
  <c r="N26" i="3" s="1"/>
  <c r="D216" i="3"/>
  <c r="F216" i="3" s="1"/>
  <c r="N28" i="3" s="1"/>
  <c r="D218" i="3"/>
  <c r="D213" i="3"/>
  <c r="F213" i="3" s="1"/>
  <c r="N25" i="3" s="1"/>
  <c r="D223" i="3"/>
  <c r="F223" i="3" s="1"/>
  <c r="N35" i="3" s="1"/>
  <c r="D224" i="3"/>
  <c r="D220" i="3"/>
  <c r="D232" i="3"/>
  <c r="F232" i="3" s="1"/>
  <c r="N44" i="3" s="1"/>
  <c r="D231" i="3"/>
  <c r="F231" i="3" s="1"/>
  <c r="N43" i="3" s="1"/>
  <c r="D227" i="3"/>
  <c r="F227" i="3" s="1"/>
  <c r="N39" i="3" s="1"/>
  <c r="D229" i="3"/>
  <c r="F229" i="3" s="1"/>
  <c r="N41" i="3" s="1"/>
  <c r="D234" i="3"/>
  <c r="F234" i="3" s="1"/>
  <c r="N46" i="3" s="1"/>
  <c r="D236" i="3"/>
  <c r="F236" i="3" s="1"/>
  <c r="N48" i="3" s="1"/>
  <c r="D208" i="3"/>
  <c r="F208" i="3" s="1"/>
  <c r="N20" i="3" s="1"/>
  <c r="D207" i="3"/>
  <c r="M206" i="3"/>
  <c r="M100" i="3"/>
  <c r="AC130" i="3"/>
  <c r="AC140" i="3"/>
  <c r="AD140" i="3" s="1"/>
  <c r="AC111" i="3"/>
  <c r="AD111" i="3" s="1"/>
  <c r="AC115" i="3"/>
  <c r="AC119" i="3"/>
  <c r="AC123" i="3"/>
  <c r="AD123" i="3" s="1"/>
  <c r="AC127" i="3"/>
  <c r="AD127" i="3" s="1"/>
  <c r="AC131" i="3"/>
  <c r="AD131" i="3" s="1"/>
  <c r="AC135" i="3"/>
  <c r="AC139" i="3"/>
  <c r="AD139" i="3" s="1"/>
  <c r="I242" i="3"/>
  <c r="J242" i="3" s="1"/>
  <c r="I243" i="3"/>
  <c r="J243" i="3" s="1"/>
  <c r="I244" i="3"/>
  <c r="J244" i="3" s="1"/>
  <c r="I245" i="3"/>
  <c r="J245" i="3" s="1"/>
  <c r="I246" i="3"/>
  <c r="J246" i="3" s="1"/>
  <c r="I247" i="3"/>
  <c r="J247" i="3" s="1"/>
  <c r="I248" i="3"/>
  <c r="J248" i="3" s="1"/>
  <c r="I249" i="3"/>
  <c r="J249" i="3" s="1"/>
  <c r="I250" i="3"/>
  <c r="J250" i="3" s="1"/>
  <c r="AC108" i="3"/>
  <c r="AC112" i="3"/>
  <c r="AD112" i="3" s="1"/>
  <c r="AC116" i="3"/>
  <c r="AD116" i="3" s="1"/>
  <c r="AC120" i="3"/>
  <c r="AD120" i="3" s="1"/>
  <c r="AC124" i="3"/>
  <c r="AC128" i="3"/>
  <c r="AD128" i="3" s="1"/>
  <c r="AC132" i="3"/>
  <c r="AC136" i="3"/>
  <c r="AD136" i="3" s="1"/>
  <c r="AC106" i="3"/>
  <c r="AD106" i="3" s="1"/>
  <c r="E235" i="3"/>
  <c r="F235" i="3" s="1"/>
  <c r="N47" i="3" s="1"/>
  <c r="E237" i="3"/>
  <c r="E209" i="3"/>
  <c r="J100" i="3"/>
  <c r="AD135" i="3"/>
  <c r="AD132" i="3"/>
  <c r="F184" i="3"/>
  <c r="F186" i="3" s="1"/>
  <c r="Q234" i="3"/>
  <c r="AC134" i="3" s="1"/>
  <c r="AB134" i="3"/>
  <c r="Q226" i="3"/>
  <c r="AC126" i="3" s="1"/>
  <c r="AB126" i="3"/>
  <c r="Q218" i="3"/>
  <c r="AC118" i="3" s="1"/>
  <c r="AB118" i="3"/>
  <c r="Q210" i="3"/>
  <c r="AC110" i="3" s="1"/>
  <c r="AB110" i="3"/>
  <c r="I241" i="3"/>
  <c r="J241" i="3" s="1"/>
  <c r="X49" i="3"/>
  <c r="AE137" i="3"/>
  <c r="AC57" i="3"/>
  <c r="C5" i="3" s="1"/>
  <c r="AD129" i="3" l="1"/>
  <c r="X41" i="3" s="1"/>
  <c r="AD121" i="3"/>
  <c r="X33" i="3" s="1"/>
  <c r="AD107" i="3"/>
  <c r="AE107" i="3" s="1"/>
  <c r="AD117" i="3"/>
  <c r="AE117" i="3" s="1"/>
  <c r="AE109" i="3"/>
  <c r="X21" i="3"/>
  <c r="AD124" i="3"/>
  <c r="AD115" i="3"/>
  <c r="X27" i="3" s="1"/>
  <c r="AD125" i="3"/>
  <c r="X37" i="3" s="1"/>
  <c r="F46" i="15"/>
  <c r="EC46" i="11" s="1"/>
  <c r="F43" i="15"/>
  <c r="EC43" i="11" s="1"/>
  <c r="DT47" i="11"/>
  <c r="GB51" i="11"/>
  <c r="F21" i="12"/>
  <c r="DK21" i="11" s="1"/>
  <c r="ER24" i="11"/>
  <c r="X25" i="3"/>
  <c r="U111" i="3"/>
  <c r="U23" i="3" s="1"/>
  <c r="J16" i="3"/>
  <c r="J15" i="3"/>
  <c r="AD134" i="3"/>
  <c r="AD108" i="3"/>
  <c r="AE108" i="3" s="1"/>
  <c r="J239" i="3"/>
  <c r="R51" i="3" s="1"/>
  <c r="R139" i="3" s="1"/>
  <c r="Q15" i="3"/>
  <c r="Q16" i="3"/>
  <c r="AD118" i="3"/>
  <c r="AE118" i="3" s="1"/>
  <c r="AD119" i="3"/>
  <c r="Q16" i="15"/>
  <c r="EF39" i="11"/>
  <c r="H52" i="15"/>
  <c r="FG52" i="11" s="1"/>
  <c r="P16" i="15"/>
  <c r="O16" i="15"/>
  <c r="EF24" i="11"/>
  <c r="J26" i="15"/>
  <c r="GK26" i="11" s="1"/>
  <c r="F18" i="15"/>
  <c r="EC18" i="11" s="1"/>
  <c r="Q46" i="11" s="1"/>
  <c r="BS46" i="11" s="1"/>
  <c r="S46" i="11" s="1"/>
  <c r="J235" i="3"/>
  <c r="R47" i="3" s="1"/>
  <c r="R135" i="3" s="1"/>
  <c r="EF25" i="11"/>
  <c r="J221" i="3"/>
  <c r="R33" i="3" s="1"/>
  <c r="R121" i="3" s="1"/>
  <c r="F36" i="15"/>
  <c r="EC36" i="11" s="1"/>
  <c r="EF36" i="11"/>
  <c r="J233" i="3"/>
  <c r="R45" i="3" s="1"/>
  <c r="R133" i="3" s="1"/>
  <c r="F20" i="15"/>
  <c r="EC20" i="11" s="1"/>
  <c r="F40" i="15"/>
  <c r="EC40" i="11" s="1"/>
  <c r="EF40" i="11"/>
  <c r="FJ21" i="11"/>
  <c r="F47" i="15"/>
  <c r="EC47" i="11" s="1"/>
  <c r="EF35" i="11"/>
  <c r="M16" i="15"/>
  <c r="F22" i="15"/>
  <c r="EC22" i="11" s="1"/>
  <c r="EF22" i="11"/>
  <c r="J21" i="15"/>
  <c r="GK21" i="11" s="1"/>
  <c r="GN21" i="11"/>
  <c r="H49" i="15"/>
  <c r="FG49" i="11" s="1"/>
  <c r="FJ49" i="11"/>
  <c r="Q16" i="14"/>
  <c r="P16" i="14"/>
  <c r="GH33" i="11"/>
  <c r="F21" i="15"/>
  <c r="EF21" i="11"/>
  <c r="J48" i="15"/>
  <c r="GK48" i="11" s="1"/>
  <c r="GN48" i="11"/>
  <c r="F44" i="15"/>
  <c r="EC44" i="11" s="1"/>
  <c r="EF44" i="11"/>
  <c r="F48" i="15"/>
  <c r="EC48" i="11" s="1"/>
  <c r="EF48" i="11"/>
  <c r="O15" i="14"/>
  <c r="J30" i="14"/>
  <c r="GE30" i="11" s="1"/>
  <c r="DZ35" i="11"/>
  <c r="DZ18" i="11"/>
  <c r="R45" i="11" s="1"/>
  <c r="BS45" i="11" s="1"/>
  <c r="S45" i="11" s="1"/>
  <c r="N16" i="14"/>
  <c r="F33" i="14"/>
  <c r="DW33" i="11" s="1"/>
  <c r="J26" i="14"/>
  <c r="GE26" i="11" s="1"/>
  <c r="DZ24" i="11"/>
  <c r="M16" i="14"/>
  <c r="F28" i="14"/>
  <c r="DW28" i="11" s="1"/>
  <c r="GH48" i="11"/>
  <c r="F44" i="14"/>
  <c r="DW44" i="11" s="1"/>
  <c r="DZ44" i="11"/>
  <c r="J231" i="3"/>
  <c r="R43" i="3" s="1"/>
  <c r="R131" i="3" s="1"/>
  <c r="F48" i="14"/>
  <c r="DW48" i="11" s="1"/>
  <c r="DZ48" i="11"/>
  <c r="J25" i="14"/>
  <c r="GE25" i="11" s="1"/>
  <c r="GH25" i="11"/>
  <c r="F22" i="14"/>
  <c r="DW22" i="11" s="1"/>
  <c r="DZ22" i="11"/>
  <c r="H52" i="14"/>
  <c r="FA52" i="11" s="1"/>
  <c r="FD52" i="11"/>
  <c r="DZ39" i="11"/>
  <c r="H35" i="14"/>
  <c r="FA35" i="11" s="1"/>
  <c r="FD35" i="11"/>
  <c r="H39" i="14"/>
  <c r="FA39" i="11" s="1"/>
  <c r="FD39" i="11"/>
  <c r="J227" i="3"/>
  <c r="R39" i="3" s="1"/>
  <c r="R127" i="3" s="1"/>
  <c r="GB26" i="11"/>
  <c r="P16" i="13"/>
  <c r="F24" i="13"/>
  <c r="DQ24" i="11" s="1"/>
  <c r="J237" i="3"/>
  <c r="R49" i="3" s="1"/>
  <c r="R137" i="3" s="1"/>
  <c r="F21" i="14"/>
  <c r="DW21" i="11" s="1"/>
  <c r="DZ21" i="11"/>
  <c r="DT18" i="11"/>
  <c r="R44" i="11" s="1"/>
  <c r="O16" i="13"/>
  <c r="N15" i="13"/>
  <c r="H18" i="13"/>
  <c r="EU18" i="11" s="1"/>
  <c r="Q50" i="11" s="1"/>
  <c r="BS50" i="11" s="1"/>
  <c r="S50" i="11" s="1"/>
  <c r="J30" i="13"/>
  <c r="FY30" i="11" s="1"/>
  <c r="J213" i="3"/>
  <c r="R25" i="3" s="1"/>
  <c r="R113" i="3" s="1"/>
  <c r="F20" i="13"/>
  <c r="DQ20" i="11" s="1"/>
  <c r="AI122" i="3"/>
  <c r="W34" i="3"/>
  <c r="DT35" i="11"/>
  <c r="J224" i="3"/>
  <c r="R36" i="3" s="1"/>
  <c r="R124" i="3" s="1"/>
  <c r="GB20" i="11"/>
  <c r="M16" i="13"/>
  <c r="DT50" i="11"/>
  <c r="DT51" i="11"/>
  <c r="H21" i="13"/>
  <c r="EU21" i="11" s="1"/>
  <c r="EX21" i="11"/>
  <c r="DT39" i="11"/>
  <c r="GB48" i="11"/>
  <c r="F44" i="13"/>
  <c r="DQ44" i="11" s="1"/>
  <c r="DT44" i="11"/>
  <c r="J21" i="13"/>
  <c r="FY21" i="11" s="1"/>
  <c r="GB21" i="11"/>
  <c r="F22" i="13"/>
  <c r="DQ22" i="11" s="1"/>
  <c r="DT22" i="11"/>
  <c r="F48" i="13"/>
  <c r="DQ48" i="11" s="1"/>
  <c r="DT48" i="11"/>
  <c r="H49" i="13"/>
  <c r="EU49" i="11" s="1"/>
  <c r="EX49" i="11"/>
  <c r="F15" i="3"/>
  <c r="F16" i="3"/>
  <c r="M16" i="3"/>
  <c r="M15" i="3"/>
  <c r="H22" i="12"/>
  <c r="EO22" i="11" s="1"/>
  <c r="O16" i="12"/>
  <c r="W45" i="3"/>
  <c r="F23" i="12"/>
  <c r="DK23" i="11" s="1"/>
  <c r="F220" i="3"/>
  <c r="N32" i="3" s="1"/>
  <c r="T120" i="3" s="1"/>
  <c r="T32" i="3" s="1"/>
  <c r="ER38" i="11"/>
  <c r="W19" i="3"/>
  <c r="AI107" i="3"/>
  <c r="DN29" i="11"/>
  <c r="F218" i="3"/>
  <c r="N30" i="3" s="1"/>
  <c r="DN39" i="11"/>
  <c r="M15" i="12"/>
  <c r="DN19" i="11"/>
  <c r="W47" i="3"/>
  <c r="AI135" i="3"/>
  <c r="DN47" i="11"/>
  <c r="DN45" i="11"/>
  <c r="H40" i="12"/>
  <c r="EO40" i="11" s="1"/>
  <c r="F43" i="12"/>
  <c r="DK43" i="11" s="1"/>
  <c r="DN43" i="11"/>
  <c r="F41" i="12"/>
  <c r="DK41" i="11" s="1"/>
  <c r="DN41" i="11"/>
  <c r="AI140" i="3"/>
  <c r="W52" i="3"/>
  <c r="F237" i="3"/>
  <c r="N49" i="3" s="1"/>
  <c r="T137" i="3" s="1"/>
  <c r="H19" i="12"/>
  <c r="EO19" i="11" s="1"/>
  <c r="ER19" i="11"/>
  <c r="W50" i="3"/>
  <c r="W46" i="3"/>
  <c r="FP27" i="11"/>
  <c r="F224" i="3"/>
  <c r="N36" i="3" s="1"/>
  <c r="N124" i="3" s="1"/>
  <c r="DH36" i="11"/>
  <c r="H30" i="1"/>
  <c r="EI30" i="11" s="1"/>
  <c r="J24" i="1"/>
  <c r="FM24" i="11" s="1"/>
  <c r="P15" i="1"/>
  <c r="F207" i="3"/>
  <c r="N19" i="3" s="1"/>
  <c r="T107" i="3" s="1"/>
  <c r="T19" i="3" s="1"/>
  <c r="FP22" i="11"/>
  <c r="DH23" i="11"/>
  <c r="W27" i="3"/>
  <c r="DH26" i="11"/>
  <c r="J25" i="1"/>
  <c r="FM25" i="11" s="1"/>
  <c r="DH25" i="11"/>
  <c r="O15" i="1"/>
  <c r="FP29" i="11"/>
  <c r="FP33" i="11"/>
  <c r="DH37" i="11"/>
  <c r="H20" i="1"/>
  <c r="EI20" i="11" s="1"/>
  <c r="J28" i="1"/>
  <c r="FM28" i="11" s="1"/>
  <c r="FP21" i="11"/>
  <c r="H37" i="1"/>
  <c r="EI37" i="11" s="1"/>
  <c r="F209" i="3"/>
  <c r="N21" i="3" s="1"/>
  <c r="N109" i="3" s="1"/>
  <c r="H27" i="1"/>
  <c r="EI27" i="11" s="1"/>
  <c r="EL27" i="11"/>
  <c r="AI119" i="3"/>
  <c r="W31" i="3"/>
  <c r="DH31" i="11"/>
  <c r="EL25" i="11"/>
  <c r="AI111" i="3"/>
  <c r="EL22" i="11"/>
  <c r="DH32" i="11"/>
  <c r="H32" i="1"/>
  <c r="EI32" i="11" s="1"/>
  <c r="EL36" i="11"/>
  <c r="H24" i="1"/>
  <c r="EI24" i="11" s="1"/>
  <c r="DH30" i="11"/>
  <c r="EL26" i="11"/>
  <c r="H19" i="1"/>
  <c r="EI19" i="11" s="1"/>
  <c r="DH22" i="11"/>
  <c r="EL19" i="11"/>
  <c r="J19" i="1"/>
  <c r="FM19" i="11" s="1"/>
  <c r="DH29" i="11"/>
  <c r="EL29" i="11"/>
  <c r="H31" i="1"/>
  <c r="FM32" i="11"/>
  <c r="FP32" i="11"/>
  <c r="F32" i="15"/>
  <c r="EC32" i="11" s="1"/>
  <c r="EF32" i="11"/>
  <c r="F37" i="12"/>
  <c r="DK37" i="11" s="1"/>
  <c r="DN37" i="11"/>
  <c r="FP36" i="11"/>
  <c r="EL35" i="11"/>
  <c r="J35" i="1"/>
  <c r="FM35" i="11" s="1"/>
  <c r="H33" i="1"/>
  <c r="D121" i="1" s="1"/>
  <c r="D33" i="1" s="1"/>
  <c r="D33" i="3" s="1"/>
  <c r="D121" i="3" s="1"/>
  <c r="FP20" i="11"/>
  <c r="DH33" i="11"/>
  <c r="BS48" i="11"/>
  <c r="S48" i="11" s="1"/>
  <c r="H35" i="1"/>
  <c r="EI35" i="11" s="1"/>
  <c r="M16" i="1"/>
  <c r="EL23" i="11"/>
  <c r="H21" i="1"/>
  <c r="DH21" i="11"/>
  <c r="J26" i="1"/>
  <c r="FM26" i="11" s="1"/>
  <c r="EL34" i="11"/>
  <c r="AI109" i="3"/>
  <c r="DH34" i="11"/>
  <c r="F225" i="3"/>
  <c r="N37" i="3" s="1"/>
  <c r="N125" i="3" s="1"/>
  <c r="D108" i="1"/>
  <c r="D20" i="1" s="1"/>
  <c r="D20" i="3" s="1"/>
  <c r="D108" i="3" s="1"/>
  <c r="W51" i="3"/>
  <c r="AI139" i="3"/>
  <c r="J30" i="1"/>
  <c r="FP30" i="11"/>
  <c r="D111" i="1"/>
  <c r="D23" i="1" s="1"/>
  <c r="D23" i="3" s="1"/>
  <c r="D111" i="3" s="1"/>
  <c r="J34" i="1"/>
  <c r="FM34" i="11" s="1"/>
  <c r="FP34" i="11"/>
  <c r="D124" i="1"/>
  <c r="D36" i="1" s="1"/>
  <c r="D36" i="3" s="1"/>
  <c r="D124" i="3" s="1"/>
  <c r="EI36" i="11"/>
  <c r="U123" i="3"/>
  <c r="U35" i="3" s="1"/>
  <c r="H223" i="3"/>
  <c r="I223" i="3"/>
  <c r="F35" i="12"/>
  <c r="DK35" i="11" s="1"/>
  <c r="DN35" i="11"/>
  <c r="F33" i="12"/>
  <c r="DK33" i="11" s="1"/>
  <c r="DN33" i="11"/>
  <c r="W33" i="3"/>
  <c r="AI121" i="3"/>
  <c r="F32" i="14"/>
  <c r="DW32" i="11" s="1"/>
  <c r="DZ32" i="11"/>
  <c r="H31" i="15"/>
  <c r="FG31" i="11" s="1"/>
  <c r="FJ31" i="11"/>
  <c r="H30" i="14"/>
  <c r="FA30" i="11" s="1"/>
  <c r="FD30" i="11"/>
  <c r="J29" i="15"/>
  <c r="GK29" i="11" s="1"/>
  <c r="GN29" i="11"/>
  <c r="J29" i="13"/>
  <c r="FY29" i="11" s="1"/>
  <c r="GB29" i="11"/>
  <c r="D117" i="1"/>
  <c r="D29" i="1" s="1"/>
  <c r="D29" i="3" s="1"/>
  <c r="D117" i="3" s="1"/>
  <c r="FM29" i="11"/>
  <c r="F27" i="12"/>
  <c r="DK27" i="11" s="1"/>
  <c r="DN27" i="11"/>
  <c r="H26" i="14"/>
  <c r="FA26" i="11" s="1"/>
  <c r="FD26" i="11"/>
  <c r="J25" i="15"/>
  <c r="GK25" i="11" s="1"/>
  <c r="GN25" i="11"/>
  <c r="H25" i="13"/>
  <c r="EU25" i="11" s="1"/>
  <c r="EX25" i="11"/>
  <c r="H25" i="14"/>
  <c r="FA25" i="11" s="1"/>
  <c r="FD25" i="11"/>
  <c r="J25" i="13"/>
  <c r="FY25" i="11" s="1"/>
  <c r="GB25" i="11"/>
  <c r="F25" i="13"/>
  <c r="DT25" i="11"/>
  <c r="F25" i="12"/>
  <c r="DK25" i="11" s="1"/>
  <c r="DN25" i="11"/>
  <c r="F25" i="14"/>
  <c r="DZ25" i="11"/>
  <c r="EI25" i="11"/>
  <c r="D113" i="1"/>
  <c r="D25" i="1" s="1"/>
  <c r="D25" i="3" s="1"/>
  <c r="D113" i="3" s="1"/>
  <c r="W24" i="3"/>
  <c r="AI112" i="3"/>
  <c r="H23" i="14"/>
  <c r="FA23" i="11" s="1"/>
  <c r="FD23" i="11"/>
  <c r="H23" i="15"/>
  <c r="FG23" i="11" s="1"/>
  <c r="FJ23" i="11"/>
  <c r="H23" i="13"/>
  <c r="EU23" i="11" s="1"/>
  <c r="EX23" i="11"/>
  <c r="J22" i="14"/>
  <c r="GE22" i="11" s="1"/>
  <c r="GH22" i="11"/>
  <c r="H22" i="13"/>
  <c r="AQ22" i="3"/>
  <c r="EX22" i="11"/>
  <c r="H22" i="15"/>
  <c r="FJ22" i="11"/>
  <c r="J22" i="13"/>
  <c r="FY22" i="11" s="1"/>
  <c r="GB22" i="11"/>
  <c r="J22" i="15"/>
  <c r="GK22" i="11" s="1"/>
  <c r="GN22" i="11"/>
  <c r="D110" i="1"/>
  <c r="D22" i="1" s="1"/>
  <c r="D22" i="3" s="1"/>
  <c r="D110" i="3" s="1"/>
  <c r="H22" i="14"/>
  <c r="FD22" i="11"/>
  <c r="H21" i="14"/>
  <c r="FD21" i="11"/>
  <c r="J21" i="14"/>
  <c r="GE21" i="11" s="1"/>
  <c r="GH21" i="11"/>
  <c r="F21" i="13"/>
  <c r="AQ21" i="3"/>
  <c r="DT21" i="11"/>
  <c r="F20" i="14"/>
  <c r="DW20" i="11" s="1"/>
  <c r="DZ20" i="11"/>
  <c r="J20" i="14"/>
  <c r="GE20" i="11" s="1"/>
  <c r="GH20" i="11"/>
  <c r="BS51" i="11"/>
  <c r="S51" i="11" s="1"/>
  <c r="F19" i="14"/>
  <c r="DW19" i="11" s="1"/>
  <c r="DZ19" i="11"/>
  <c r="F19" i="13"/>
  <c r="DQ19" i="11" s="1"/>
  <c r="DT19" i="11"/>
  <c r="H207" i="3"/>
  <c r="U107" i="3"/>
  <c r="U19" i="3" s="1"/>
  <c r="I207" i="3"/>
  <c r="X19" i="3"/>
  <c r="BS54" i="11"/>
  <c r="S54" i="11" s="1"/>
  <c r="BS52" i="11"/>
  <c r="S52" i="11" s="1"/>
  <c r="U106" i="3"/>
  <c r="U18" i="3" s="1"/>
  <c r="D106" i="1"/>
  <c r="D18" i="1" s="1"/>
  <c r="D18" i="3" s="1"/>
  <c r="D106" i="3" s="1"/>
  <c r="DE18" i="11"/>
  <c r="Q42" i="11" s="1"/>
  <c r="BS42" i="11" s="1"/>
  <c r="S42" i="11" s="1"/>
  <c r="F233" i="3"/>
  <c r="N45" i="3" s="1"/>
  <c r="N133" i="3" s="1"/>
  <c r="F215" i="3"/>
  <c r="N27" i="3" s="1"/>
  <c r="N115" i="3" s="1"/>
  <c r="H219" i="3"/>
  <c r="I219" i="3"/>
  <c r="W25" i="3"/>
  <c r="AI113" i="3"/>
  <c r="W29" i="3"/>
  <c r="AI117" i="3"/>
  <c r="H225" i="3"/>
  <c r="I225" i="3"/>
  <c r="H211" i="3"/>
  <c r="I211" i="3"/>
  <c r="U119" i="3"/>
  <c r="U31" i="3" s="1"/>
  <c r="U129" i="3"/>
  <c r="U41" i="3" s="1"/>
  <c r="H229" i="3"/>
  <c r="I229" i="3"/>
  <c r="H215" i="3"/>
  <c r="I215" i="3"/>
  <c r="H209" i="3"/>
  <c r="I209" i="3"/>
  <c r="U109" i="3"/>
  <c r="U21" i="3" s="1"/>
  <c r="X48" i="3"/>
  <c r="AE136" i="3"/>
  <c r="X39" i="3"/>
  <c r="AE127" i="3"/>
  <c r="J23" i="14"/>
  <c r="GE23" i="11" s="1"/>
  <c r="GH23" i="11"/>
  <c r="J34" i="12"/>
  <c r="FS34" i="11" s="1"/>
  <c r="FV34" i="11"/>
  <c r="H32" i="13"/>
  <c r="EU32" i="11" s="1"/>
  <c r="EX32" i="11"/>
  <c r="J46" i="15"/>
  <c r="GK46" i="11" s="1"/>
  <c r="GN46" i="11"/>
  <c r="H46" i="14"/>
  <c r="FA46" i="11" s="1"/>
  <c r="FD46" i="11"/>
  <c r="F45" i="15"/>
  <c r="EF45" i="11"/>
  <c r="X51" i="3"/>
  <c r="AE139" i="3"/>
  <c r="X52" i="3"/>
  <c r="AE140" i="3"/>
  <c r="J23" i="15"/>
  <c r="GK23" i="11" s="1"/>
  <c r="GN23" i="11"/>
  <c r="J36" i="12"/>
  <c r="FS36" i="11" s="1"/>
  <c r="FV36" i="11"/>
  <c r="J20" i="12"/>
  <c r="FS20" i="11" s="1"/>
  <c r="FV20" i="11"/>
  <c r="H19" i="15"/>
  <c r="FG19" i="11" s="1"/>
  <c r="FJ19" i="11"/>
  <c r="J24" i="13"/>
  <c r="FY24" i="11" s="1"/>
  <c r="GB24" i="11"/>
  <c r="J28" i="14"/>
  <c r="GE28" i="11" s="1"/>
  <c r="GH28" i="11"/>
  <c r="F36" i="12"/>
  <c r="AF36" i="3"/>
  <c r="DN36" i="11"/>
  <c r="F20" i="12"/>
  <c r="AF20" i="3"/>
  <c r="DN20" i="11"/>
  <c r="H28" i="14"/>
  <c r="FD28" i="11"/>
  <c r="J32" i="13"/>
  <c r="FY32" i="11" s="1"/>
  <c r="GB32" i="11"/>
  <c r="F27" i="13"/>
  <c r="AQ27" i="3"/>
  <c r="DT27" i="11"/>
  <c r="F27" i="14"/>
  <c r="DZ27" i="11"/>
  <c r="J34" i="15"/>
  <c r="GK34" i="11" s="1"/>
  <c r="GN34" i="11"/>
  <c r="H42" i="14"/>
  <c r="FA42" i="11" s="1"/>
  <c r="FD42" i="11"/>
  <c r="J38" i="14"/>
  <c r="GE38" i="11" s="1"/>
  <c r="GH38" i="11"/>
  <c r="J45" i="14"/>
  <c r="GE45" i="11" s="1"/>
  <c r="GH45" i="11"/>
  <c r="F49" i="14"/>
  <c r="DZ49" i="11"/>
  <c r="X23" i="3"/>
  <c r="AE111" i="3"/>
  <c r="J28" i="13"/>
  <c r="FY28" i="11" s="1"/>
  <c r="GB28" i="11"/>
  <c r="H27" i="14"/>
  <c r="FA27" i="11" s="1"/>
  <c r="FD27" i="11"/>
  <c r="J38" i="13"/>
  <c r="FY38" i="11" s="1"/>
  <c r="GB38" i="11"/>
  <c r="J34" i="14"/>
  <c r="GE34" i="11" s="1"/>
  <c r="GH34" i="11"/>
  <c r="J18" i="12"/>
  <c r="FS18" i="11" s="1"/>
  <c r="Q55" i="11" s="1"/>
  <c r="FV18" i="11"/>
  <c r="R55" i="11" s="1"/>
  <c r="X35" i="3"/>
  <c r="AE123" i="3"/>
  <c r="N135" i="3"/>
  <c r="T135" i="3"/>
  <c r="J24" i="14"/>
  <c r="GE24" i="11" s="1"/>
  <c r="GH24" i="11"/>
  <c r="J28" i="15"/>
  <c r="GK28" i="11" s="1"/>
  <c r="GN28" i="11"/>
  <c r="J42" i="12"/>
  <c r="FS42" i="11" s="1"/>
  <c r="FV42" i="11"/>
  <c r="J26" i="12"/>
  <c r="FS26" i="11" s="1"/>
  <c r="FV26" i="11"/>
  <c r="H31" i="13"/>
  <c r="EU31" i="11" s="1"/>
  <c r="EX31" i="11"/>
  <c r="J27" i="13"/>
  <c r="FY27" i="11" s="1"/>
  <c r="GB27" i="11"/>
  <c r="J27" i="14"/>
  <c r="GE27" i="11" s="1"/>
  <c r="GH27" i="11"/>
  <c r="J38" i="15"/>
  <c r="GK38" i="11" s="1"/>
  <c r="GN38" i="11"/>
  <c r="H50" i="14"/>
  <c r="FA50" i="11" s="1"/>
  <c r="FD50" i="11"/>
  <c r="H34" i="14"/>
  <c r="FA34" i="11" s="1"/>
  <c r="FD34" i="11"/>
  <c r="J34" i="13"/>
  <c r="FY34" i="11" s="1"/>
  <c r="GB34" i="11"/>
  <c r="J42" i="13"/>
  <c r="FY42" i="11" s="1"/>
  <c r="GB42" i="11"/>
  <c r="J42" i="15"/>
  <c r="GK42" i="11" s="1"/>
  <c r="GN42" i="11"/>
  <c r="H45" i="14"/>
  <c r="FA45" i="11" s="1"/>
  <c r="FD45" i="11"/>
  <c r="J45" i="15"/>
  <c r="GK45" i="11" s="1"/>
  <c r="GN45" i="11"/>
  <c r="X32" i="3"/>
  <c r="AE120" i="3"/>
  <c r="J20" i="15"/>
  <c r="GK20" i="11" s="1"/>
  <c r="GN20" i="11"/>
  <c r="H27" i="13"/>
  <c r="EU27" i="11" s="1"/>
  <c r="EX27" i="11"/>
  <c r="X18" i="3"/>
  <c r="AE106" i="3"/>
  <c r="X36" i="3"/>
  <c r="AE124" i="3"/>
  <c r="X43" i="3"/>
  <c r="AE131" i="3"/>
  <c r="AE115" i="3"/>
  <c r="J23" i="13"/>
  <c r="FY23" i="11" s="1"/>
  <c r="GB23" i="11"/>
  <c r="J44" i="12"/>
  <c r="FS44" i="11" s="1"/>
  <c r="FV44" i="11"/>
  <c r="J28" i="12"/>
  <c r="FS28" i="11" s="1"/>
  <c r="FV28" i="11"/>
  <c r="J24" i="15"/>
  <c r="GK24" i="11" s="1"/>
  <c r="GN24" i="11"/>
  <c r="F44" i="12"/>
  <c r="AF44" i="3"/>
  <c r="AG44" i="3" s="1"/>
  <c r="DN44" i="11"/>
  <c r="F28" i="12"/>
  <c r="AF28" i="3"/>
  <c r="DN28" i="11"/>
  <c r="H38" i="14"/>
  <c r="FA38" i="11" s="1"/>
  <c r="FD38" i="11"/>
  <c r="J45" i="13"/>
  <c r="FY45" i="11" s="1"/>
  <c r="GB45" i="11"/>
  <c r="F45" i="14"/>
  <c r="DZ45" i="11"/>
  <c r="AE134" i="3"/>
  <c r="X46" i="3"/>
  <c r="N134" i="3"/>
  <c r="T134" i="3"/>
  <c r="T46" i="3" s="1"/>
  <c r="N132" i="3"/>
  <c r="T132" i="3"/>
  <c r="T44" i="3" s="1"/>
  <c r="N113" i="3"/>
  <c r="T113" i="3"/>
  <c r="N110" i="3"/>
  <c r="T110" i="3"/>
  <c r="T22" i="3" s="1"/>
  <c r="U108" i="3"/>
  <c r="U20" i="3" s="1"/>
  <c r="H208" i="3"/>
  <c r="I208" i="3"/>
  <c r="AD114" i="3"/>
  <c r="AD130" i="3"/>
  <c r="F238" i="3"/>
  <c r="N50" i="3" s="1"/>
  <c r="F219" i="3"/>
  <c r="N31" i="3" s="1"/>
  <c r="U116" i="3"/>
  <c r="U28" i="3" s="1"/>
  <c r="H216" i="3"/>
  <c r="I216" i="3"/>
  <c r="U120" i="3"/>
  <c r="U32" i="3" s="1"/>
  <c r="H220" i="3"/>
  <c r="I220" i="3"/>
  <c r="F226" i="3"/>
  <c r="N38" i="3" s="1"/>
  <c r="D206" i="3"/>
  <c r="AI130" i="3"/>
  <c r="W42" i="3"/>
  <c r="W35" i="3"/>
  <c r="AI123" i="3"/>
  <c r="F230" i="3"/>
  <c r="N42" i="3" s="1"/>
  <c r="F211" i="3"/>
  <c r="N23" i="3" s="1"/>
  <c r="AI136" i="3"/>
  <c r="W48" i="3"/>
  <c r="W44" i="3"/>
  <c r="AI132" i="3"/>
  <c r="W43" i="3"/>
  <c r="AI131" i="3"/>
  <c r="F46" i="12"/>
  <c r="AF46" i="3"/>
  <c r="AG46" i="3" s="1"/>
  <c r="DN46" i="11"/>
  <c r="F40" i="12"/>
  <c r="AF40" i="3"/>
  <c r="AG40" i="3" s="1"/>
  <c r="DN40" i="11"/>
  <c r="J27" i="12"/>
  <c r="FS27" i="11" s="1"/>
  <c r="FV27" i="11"/>
  <c r="H21" i="12"/>
  <c r="AF21" i="3"/>
  <c r="ER21" i="11"/>
  <c r="J50" i="12"/>
  <c r="FS50" i="11" s="1"/>
  <c r="FV50" i="11"/>
  <c r="J46" i="12"/>
  <c r="FS46" i="11" s="1"/>
  <c r="FV46" i="11"/>
  <c r="F38" i="12"/>
  <c r="AF38" i="3"/>
  <c r="AG38" i="3" s="1"/>
  <c r="DN38" i="11"/>
  <c r="F30" i="12"/>
  <c r="AF30" i="3"/>
  <c r="DN30" i="11"/>
  <c r="F22" i="12"/>
  <c r="AF22" i="3"/>
  <c r="DN22" i="11"/>
  <c r="H42" i="12"/>
  <c r="EO42" i="11" s="1"/>
  <c r="ER42" i="11"/>
  <c r="H34" i="12"/>
  <c r="EO34" i="11" s="1"/>
  <c r="ER34" i="11"/>
  <c r="H26" i="12"/>
  <c r="EO26" i="11" s="1"/>
  <c r="ER26" i="11"/>
  <c r="F23" i="15"/>
  <c r="EF23" i="11"/>
  <c r="J21" i="12"/>
  <c r="FS21" i="11" s="1"/>
  <c r="FV21" i="11"/>
  <c r="H26" i="13"/>
  <c r="EU26" i="11" s="1"/>
  <c r="EX26" i="11"/>
  <c r="F27" i="15"/>
  <c r="EF27" i="11"/>
  <c r="J29" i="14"/>
  <c r="GE29" i="11" s="1"/>
  <c r="GH29" i="11"/>
  <c r="H30" i="15"/>
  <c r="FG30" i="11" s="1"/>
  <c r="FJ30" i="11"/>
  <c r="F31" i="15"/>
  <c r="EF31" i="11"/>
  <c r="J32" i="14"/>
  <c r="GE32" i="11" s="1"/>
  <c r="GH32" i="11"/>
  <c r="H24" i="14"/>
  <c r="FD24" i="11"/>
  <c r="F33" i="15"/>
  <c r="EF33" i="11"/>
  <c r="F41" i="13"/>
  <c r="AQ41" i="3"/>
  <c r="AR41" i="3" s="1"/>
  <c r="DT41" i="11"/>
  <c r="F26" i="14"/>
  <c r="DZ26" i="11"/>
  <c r="H35" i="15"/>
  <c r="FJ35" i="11"/>
  <c r="J37" i="15"/>
  <c r="GK37" i="11" s="1"/>
  <c r="GN37" i="11"/>
  <c r="H38" i="15"/>
  <c r="FG38" i="11" s="1"/>
  <c r="FJ38" i="11"/>
  <c r="J40" i="15"/>
  <c r="GK40" i="11" s="1"/>
  <c r="GN40" i="11"/>
  <c r="H43" i="15"/>
  <c r="FJ43" i="11"/>
  <c r="J47" i="14"/>
  <c r="GE47" i="11" s="1"/>
  <c r="GH47" i="11"/>
  <c r="J50" i="13"/>
  <c r="FY50" i="11" s="1"/>
  <c r="GB50" i="11"/>
  <c r="J50" i="14"/>
  <c r="GE50" i="11" s="1"/>
  <c r="GH50" i="11"/>
  <c r="D133" i="3"/>
  <c r="H37" i="14"/>
  <c r="FA37" i="11" s="1"/>
  <c r="FD37" i="11"/>
  <c r="F40" i="13"/>
  <c r="AQ40" i="3"/>
  <c r="AR40" i="3" s="1"/>
  <c r="DT40" i="11"/>
  <c r="J43" i="13"/>
  <c r="FY43" i="11" s="1"/>
  <c r="GB43" i="11"/>
  <c r="H47" i="14"/>
  <c r="FA47" i="11" s="1"/>
  <c r="FD47" i="11"/>
  <c r="H35" i="13"/>
  <c r="AQ35" i="3"/>
  <c r="EX35" i="11"/>
  <c r="H36" i="15"/>
  <c r="FJ36" i="11"/>
  <c r="J39" i="15"/>
  <c r="GK39" i="11" s="1"/>
  <c r="GN39" i="11"/>
  <c r="J41" i="14"/>
  <c r="GE41" i="11" s="1"/>
  <c r="GH41" i="11"/>
  <c r="H42" i="13"/>
  <c r="EU42" i="11" s="1"/>
  <c r="EX42" i="11"/>
  <c r="H45" i="13"/>
  <c r="EU45" i="11" s="1"/>
  <c r="EX45" i="11"/>
  <c r="H46" i="15"/>
  <c r="FJ46" i="11"/>
  <c r="F52" i="13"/>
  <c r="AQ52" i="3"/>
  <c r="AR52" i="3" s="1"/>
  <c r="DT52" i="11"/>
  <c r="F33" i="13"/>
  <c r="AQ33" i="3"/>
  <c r="DT33" i="11"/>
  <c r="H37" i="13"/>
  <c r="EU37" i="11" s="1"/>
  <c r="EX37" i="11"/>
  <c r="H41" i="15"/>
  <c r="FG41" i="11" s="1"/>
  <c r="FJ41" i="11"/>
  <c r="J43" i="15"/>
  <c r="GK43" i="11" s="1"/>
  <c r="GN43" i="11"/>
  <c r="F46" i="14"/>
  <c r="DZ46" i="11"/>
  <c r="F47" i="14"/>
  <c r="DZ47" i="11"/>
  <c r="J51" i="14"/>
  <c r="GE51" i="11" s="1"/>
  <c r="GH51" i="11"/>
  <c r="H48" i="13"/>
  <c r="AQ48" i="3"/>
  <c r="AR48" i="3" s="1"/>
  <c r="EX48" i="11"/>
  <c r="H51" i="14"/>
  <c r="FA51" i="11" s="1"/>
  <c r="FD51" i="11"/>
  <c r="J18" i="15"/>
  <c r="GN18" i="11"/>
  <c r="R58" i="11" s="1"/>
  <c r="J18" i="14"/>
  <c r="GH18" i="11"/>
  <c r="R57" i="11" s="1"/>
  <c r="U134" i="3"/>
  <c r="U46" i="3" s="1"/>
  <c r="H234" i="3"/>
  <c r="I234" i="3"/>
  <c r="X44" i="3"/>
  <c r="AE132" i="3"/>
  <c r="N120" i="3"/>
  <c r="N139" i="3"/>
  <c r="T139" i="3"/>
  <c r="U110" i="3"/>
  <c r="U22" i="3" s="1"/>
  <c r="H210" i="3"/>
  <c r="I210" i="3"/>
  <c r="U130" i="3"/>
  <c r="U42" i="3" s="1"/>
  <c r="H230" i="3"/>
  <c r="I230" i="3"/>
  <c r="W28" i="3"/>
  <c r="AI116" i="3"/>
  <c r="W32" i="3"/>
  <c r="AI120" i="3"/>
  <c r="W18" i="3"/>
  <c r="AI106" i="3"/>
  <c r="W39" i="3"/>
  <c r="AI127" i="3"/>
  <c r="W22" i="3"/>
  <c r="AI110" i="3"/>
  <c r="AI137" i="3"/>
  <c r="W49" i="3"/>
  <c r="U132" i="3"/>
  <c r="U44" i="3" s="1"/>
  <c r="H232" i="3"/>
  <c r="I232" i="3"/>
  <c r="F52" i="12"/>
  <c r="AF52" i="3"/>
  <c r="AG52" i="3" s="1"/>
  <c r="DN52" i="11"/>
  <c r="H50" i="12"/>
  <c r="EO50" i="11" s="1"/>
  <c r="ER50" i="11"/>
  <c r="H46" i="12"/>
  <c r="EO46" i="11" s="1"/>
  <c r="ER46" i="11"/>
  <c r="J40" i="12"/>
  <c r="FS40" i="11" s="1"/>
  <c r="FV40" i="11"/>
  <c r="F32" i="12"/>
  <c r="AF32" i="3"/>
  <c r="DN32" i="11"/>
  <c r="J19" i="13"/>
  <c r="FY19" i="11" s="1"/>
  <c r="GB19" i="11"/>
  <c r="H49" i="12"/>
  <c r="AF49" i="3"/>
  <c r="AG49" i="3" s="1"/>
  <c r="ER49" i="11"/>
  <c r="H45" i="12"/>
  <c r="AF45" i="3"/>
  <c r="AG45" i="3" s="1"/>
  <c r="ER45" i="11"/>
  <c r="H43" i="12"/>
  <c r="AF43" i="3"/>
  <c r="AG43" i="3" s="1"/>
  <c r="ER43" i="11"/>
  <c r="J38" i="12"/>
  <c r="FS38" i="11" s="1"/>
  <c r="FV38" i="11"/>
  <c r="H35" i="12"/>
  <c r="AF35" i="3"/>
  <c r="ER35" i="11"/>
  <c r="J30" i="12"/>
  <c r="FS30" i="11" s="1"/>
  <c r="FV30" i="11"/>
  <c r="H27" i="12"/>
  <c r="AF27" i="3"/>
  <c r="ER27" i="11"/>
  <c r="J22" i="12"/>
  <c r="FS22" i="11" s="1"/>
  <c r="FV22" i="11"/>
  <c r="J19" i="14"/>
  <c r="GE19" i="11" s="1"/>
  <c r="GH19" i="11"/>
  <c r="J19" i="15"/>
  <c r="GK19" i="11" s="1"/>
  <c r="GN19" i="11"/>
  <c r="J19" i="12"/>
  <c r="AF19" i="3"/>
  <c r="FV19" i="11"/>
  <c r="J49" i="12"/>
  <c r="FS49" i="11" s="1"/>
  <c r="FV49" i="11"/>
  <c r="J45" i="12"/>
  <c r="FS45" i="11" s="1"/>
  <c r="FV45" i="11"/>
  <c r="H39" i="12"/>
  <c r="AF39" i="3"/>
  <c r="AG39" i="3" s="1"/>
  <c r="ER39" i="11"/>
  <c r="H20" i="14"/>
  <c r="FD20" i="11"/>
  <c r="H20" i="15"/>
  <c r="FJ20" i="11"/>
  <c r="F26" i="15"/>
  <c r="EF26" i="11"/>
  <c r="J27" i="15"/>
  <c r="GK27" i="11" s="1"/>
  <c r="GN27" i="11"/>
  <c r="H28" i="15"/>
  <c r="FJ28" i="11"/>
  <c r="F30" i="13"/>
  <c r="AQ30" i="3"/>
  <c r="DT30" i="11"/>
  <c r="J31" i="15"/>
  <c r="GK31" i="11" s="1"/>
  <c r="GN31" i="11"/>
  <c r="H32" i="14"/>
  <c r="FD32" i="11"/>
  <c r="H24" i="15"/>
  <c r="FJ24" i="11"/>
  <c r="H29" i="14"/>
  <c r="FA29" i="11" s="1"/>
  <c r="FD29" i="11"/>
  <c r="F37" i="13"/>
  <c r="AQ37" i="3"/>
  <c r="DT37" i="11"/>
  <c r="F41" i="14"/>
  <c r="DZ41" i="11"/>
  <c r="H28" i="13"/>
  <c r="AQ28" i="3"/>
  <c r="EX28" i="11"/>
  <c r="J31" i="13"/>
  <c r="FY31" i="11" s="1"/>
  <c r="GB31" i="11"/>
  <c r="H36" i="13"/>
  <c r="EU36" i="11" s="1"/>
  <c r="EX36" i="11"/>
  <c r="F38" i="15"/>
  <c r="EF38" i="11"/>
  <c r="J39" i="13"/>
  <c r="FY39" i="11" s="1"/>
  <c r="GB39" i="11"/>
  <c r="J41" i="13"/>
  <c r="FY41" i="11" s="1"/>
  <c r="GB41" i="11"/>
  <c r="J46" i="13"/>
  <c r="FY46" i="11" s="1"/>
  <c r="GB46" i="11"/>
  <c r="H47" i="15"/>
  <c r="FJ47" i="11"/>
  <c r="H50" i="13"/>
  <c r="AQ50" i="3"/>
  <c r="AR50" i="3" s="1"/>
  <c r="EX50" i="11"/>
  <c r="F52" i="14"/>
  <c r="DZ52" i="11"/>
  <c r="J35" i="14"/>
  <c r="GH35" i="11"/>
  <c r="H40" i="14"/>
  <c r="FA40" i="11" s="1"/>
  <c r="FD40" i="11"/>
  <c r="H43" i="14"/>
  <c r="FD43" i="11"/>
  <c r="J49" i="13"/>
  <c r="FY49" i="11" s="1"/>
  <c r="GB49" i="11"/>
  <c r="H51" i="13"/>
  <c r="AQ51" i="3"/>
  <c r="AR51" i="3" s="1"/>
  <c r="EX51" i="11"/>
  <c r="J35" i="15"/>
  <c r="GK35" i="11" s="1"/>
  <c r="GN35" i="11"/>
  <c r="J37" i="14"/>
  <c r="GE37" i="11" s="1"/>
  <c r="GH37" i="11"/>
  <c r="H38" i="13"/>
  <c r="EU38" i="11" s="1"/>
  <c r="EX38" i="11"/>
  <c r="J40" i="13"/>
  <c r="FY40" i="11" s="1"/>
  <c r="GB40" i="11"/>
  <c r="F42" i="13"/>
  <c r="AQ42" i="3"/>
  <c r="AR42" i="3" s="1"/>
  <c r="DT42" i="11"/>
  <c r="F42" i="14"/>
  <c r="DZ42" i="11"/>
  <c r="H42" i="15"/>
  <c r="FJ42" i="11"/>
  <c r="H47" i="13"/>
  <c r="AQ47" i="3"/>
  <c r="AR47" i="3" s="1"/>
  <c r="EX47" i="11"/>
  <c r="F52" i="15"/>
  <c r="EF52" i="11"/>
  <c r="J33" i="13"/>
  <c r="FY33" i="11" s="1"/>
  <c r="GB33" i="11"/>
  <c r="H37" i="15"/>
  <c r="FG37" i="11" s="1"/>
  <c r="FJ37" i="11"/>
  <c r="J42" i="14"/>
  <c r="GE42" i="11" s="1"/>
  <c r="GH42" i="11"/>
  <c r="H44" i="13"/>
  <c r="AQ44" i="3"/>
  <c r="AR44" i="3" s="1"/>
  <c r="EX44" i="11"/>
  <c r="J52" i="14"/>
  <c r="GE52" i="11" s="1"/>
  <c r="GH52" i="11"/>
  <c r="J46" i="14"/>
  <c r="GE46" i="11" s="1"/>
  <c r="GH46" i="11"/>
  <c r="H52" i="13"/>
  <c r="EU52" i="11" s="1"/>
  <c r="EX52" i="11"/>
  <c r="H45" i="15"/>
  <c r="FG45" i="11" s="1"/>
  <c r="FJ45" i="11"/>
  <c r="J47" i="15"/>
  <c r="GK47" i="11" s="1"/>
  <c r="GN47" i="11"/>
  <c r="H48" i="14"/>
  <c r="FD48" i="11"/>
  <c r="J52" i="15"/>
  <c r="GK52" i="11" s="1"/>
  <c r="GN52" i="11"/>
  <c r="H18" i="12"/>
  <c r="EO18" i="11" s="1"/>
  <c r="Q49" i="11" s="1"/>
  <c r="ER18" i="11"/>
  <c r="R49" i="11" s="1"/>
  <c r="U126" i="3"/>
  <c r="U38" i="3" s="1"/>
  <c r="H226" i="3"/>
  <c r="I226" i="3"/>
  <c r="AE112" i="3"/>
  <c r="X24" i="3"/>
  <c r="X40" i="3"/>
  <c r="AE128" i="3"/>
  <c r="X28" i="3"/>
  <c r="AE116" i="3"/>
  <c r="N107" i="3"/>
  <c r="N129" i="3"/>
  <c r="T129" i="3"/>
  <c r="T41" i="3" s="1"/>
  <c r="N118" i="3"/>
  <c r="T118" i="3"/>
  <c r="T30" i="3" s="1"/>
  <c r="AD110" i="3"/>
  <c r="AD126" i="3"/>
  <c r="X31" i="3"/>
  <c r="AE119" i="3"/>
  <c r="X47" i="3"/>
  <c r="AE135" i="3"/>
  <c r="N108" i="3"/>
  <c r="T108" i="3"/>
  <c r="T20" i="3" s="1"/>
  <c r="N127" i="3"/>
  <c r="T127" i="3"/>
  <c r="T124" i="3"/>
  <c r="N116" i="3"/>
  <c r="T116" i="3"/>
  <c r="T28" i="3" s="1"/>
  <c r="N140" i="3"/>
  <c r="T140" i="3"/>
  <c r="U112" i="3"/>
  <c r="U24" i="3" s="1"/>
  <c r="H212" i="3"/>
  <c r="I212" i="3"/>
  <c r="AD122" i="3"/>
  <c r="AD138" i="3"/>
  <c r="F221" i="3"/>
  <c r="N33" i="3" s="1"/>
  <c r="F212" i="3"/>
  <c r="N24" i="3" s="1"/>
  <c r="U118" i="3"/>
  <c r="U30" i="3" s="1"/>
  <c r="H218" i="3"/>
  <c r="I218" i="3"/>
  <c r="W37" i="3"/>
  <c r="AI125" i="3"/>
  <c r="F228" i="3"/>
  <c r="N40" i="3" s="1"/>
  <c r="F217" i="3"/>
  <c r="N29" i="3" s="1"/>
  <c r="W26" i="3"/>
  <c r="AI114" i="3"/>
  <c r="F222" i="3"/>
  <c r="N34" i="3" s="1"/>
  <c r="W36" i="3"/>
  <c r="AI124" i="3"/>
  <c r="F50" i="12"/>
  <c r="AF50" i="3"/>
  <c r="AG50" i="3" s="1"/>
  <c r="DN50" i="11"/>
  <c r="J43" i="12"/>
  <c r="FS43" i="11" s="1"/>
  <c r="FV43" i="11"/>
  <c r="H37" i="12"/>
  <c r="AF37" i="3"/>
  <c r="ER37" i="11"/>
  <c r="J32" i="12"/>
  <c r="FS32" i="11" s="1"/>
  <c r="FV32" i="11"/>
  <c r="F24" i="12"/>
  <c r="AF24" i="3"/>
  <c r="DN24" i="11"/>
  <c r="H19" i="13"/>
  <c r="AQ19" i="3"/>
  <c r="EX19" i="11"/>
  <c r="J52" i="12"/>
  <c r="FS52" i="11" s="1"/>
  <c r="FV52" i="11"/>
  <c r="J48" i="12"/>
  <c r="FS48" i="11" s="1"/>
  <c r="FV48" i="11"/>
  <c r="J41" i="12"/>
  <c r="FS41" i="11" s="1"/>
  <c r="FV41" i="11"/>
  <c r="J33" i="12"/>
  <c r="FS33" i="11" s="1"/>
  <c r="FV33" i="11"/>
  <c r="J25" i="12"/>
  <c r="FS25" i="11" s="1"/>
  <c r="FV25" i="11"/>
  <c r="H19" i="14"/>
  <c r="FD19" i="11"/>
  <c r="H20" i="13"/>
  <c r="AQ20" i="3"/>
  <c r="EX20" i="11"/>
  <c r="H41" i="12"/>
  <c r="AF41" i="3"/>
  <c r="AG41" i="3" s="1"/>
  <c r="ER41" i="11"/>
  <c r="H33" i="12"/>
  <c r="AF33" i="3"/>
  <c r="ER33" i="11"/>
  <c r="H25" i="12"/>
  <c r="AF25" i="3"/>
  <c r="ER25" i="11"/>
  <c r="F23" i="13"/>
  <c r="AQ23" i="3"/>
  <c r="DT23" i="11"/>
  <c r="J37" i="12"/>
  <c r="FS37" i="11" s="1"/>
  <c r="FV37" i="11"/>
  <c r="H31" i="12"/>
  <c r="AF31" i="3"/>
  <c r="ER31" i="11"/>
  <c r="H26" i="15"/>
  <c r="FG26" i="11" s="1"/>
  <c r="FJ26" i="11"/>
  <c r="H29" i="13"/>
  <c r="EU29" i="11" s="1"/>
  <c r="EX29" i="11"/>
  <c r="H30" i="13"/>
  <c r="EU30" i="11" s="1"/>
  <c r="EX30" i="11"/>
  <c r="F31" i="14"/>
  <c r="DZ31" i="11"/>
  <c r="F32" i="13"/>
  <c r="AQ32" i="3"/>
  <c r="DT32" i="11"/>
  <c r="J32" i="15"/>
  <c r="GK32" i="11" s="1"/>
  <c r="GN32" i="11"/>
  <c r="F29" i="15"/>
  <c r="EF29" i="11"/>
  <c r="F37" i="14"/>
  <c r="DZ37" i="11"/>
  <c r="F41" i="15"/>
  <c r="EF41" i="11"/>
  <c r="H29" i="15"/>
  <c r="FG29" i="11" s="1"/>
  <c r="FJ29" i="11"/>
  <c r="J33" i="15"/>
  <c r="GK33" i="11" s="1"/>
  <c r="GN33" i="11"/>
  <c r="H34" i="15"/>
  <c r="FG34" i="11" s="1"/>
  <c r="FJ34" i="11"/>
  <c r="J36" i="15"/>
  <c r="GK36" i="11" s="1"/>
  <c r="GN36" i="11"/>
  <c r="H39" i="15"/>
  <c r="FJ39" i="11"/>
  <c r="J41" i="15"/>
  <c r="GK41" i="11" s="1"/>
  <c r="GN41" i="11"/>
  <c r="F49" i="13"/>
  <c r="AQ49" i="3"/>
  <c r="AR49" i="3" s="1"/>
  <c r="DT49" i="11"/>
  <c r="F50" i="14"/>
  <c r="DZ50" i="11"/>
  <c r="H33" i="13"/>
  <c r="EU33" i="11" s="1"/>
  <c r="EX33" i="11"/>
  <c r="F36" i="13"/>
  <c r="AQ36" i="3"/>
  <c r="DT36" i="11"/>
  <c r="H41" i="14"/>
  <c r="FA41" i="11" s="1"/>
  <c r="FD41" i="11"/>
  <c r="J49" i="15"/>
  <c r="GK49" i="11" s="1"/>
  <c r="GN49" i="11"/>
  <c r="H51" i="15"/>
  <c r="FJ51" i="11"/>
  <c r="H34" i="13"/>
  <c r="EU34" i="11" s="1"/>
  <c r="EX34" i="11"/>
  <c r="J36" i="13"/>
  <c r="FY36" i="11" s="1"/>
  <c r="GB36" i="11"/>
  <c r="F38" i="13"/>
  <c r="AQ38" i="3"/>
  <c r="AR38" i="3" s="1"/>
  <c r="DT38" i="11"/>
  <c r="F38" i="14"/>
  <c r="DZ38" i="11"/>
  <c r="F40" i="14"/>
  <c r="DZ40" i="11"/>
  <c r="H43" i="13"/>
  <c r="AQ43" i="3"/>
  <c r="AR43" i="3" s="1"/>
  <c r="EX43" i="11"/>
  <c r="J50" i="15"/>
  <c r="GK50" i="11" s="1"/>
  <c r="GN50" i="11"/>
  <c r="H33" i="15"/>
  <c r="FG33" i="11" s="1"/>
  <c r="FJ33" i="11"/>
  <c r="J40" i="14"/>
  <c r="GE40" i="11" s="1"/>
  <c r="GH40" i="11"/>
  <c r="H44" i="14"/>
  <c r="FD44" i="11"/>
  <c r="H49" i="14"/>
  <c r="FA49" i="11" s="1"/>
  <c r="FD49" i="11"/>
  <c r="J52" i="13"/>
  <c r="FY52" i="11" s="1"/>
  <c r="GB52" i="11"/>
  <c r="H48" i="15"/>
  <c r="FJ48" i="11"/>
  <c r="J18" i="13"/>
  <c r="GB18" i="11"/>
  <c r="R56" i="11" s="1"/>
  <c r="DQ18" i="11"/>
  <c r="Q44" i="11" s="1"/>
  <c r="BS44" i="11" s="1"/>
  <c r="S44" i="11" s="1"/>
  <c r="N136" i="3"/>
  <c r="T136" i="3"/>
  <c r="N131" i="3"/>
  <c r="T131" i="3"/>
  <c r="N123" i="3"/>
  <c r="T123" i="3"/>
  <c r="T35" i="3" s="1"/>
  <c r="N114" i="3"/>
  <c r="T114" i="3"/>
  <c r="T26" i="3" s="1"/>
  <c r="H206" i="3"/>
  <c r="I206" i="3"/>
  <c r="U114" i="3"/>
  <c r="U26" i="3" s="1"/>
  <c r="H214" i="3"/>
  <c r="I214" i="3"/>
  <c r="U122" i="3"/>
  <c r="U34" i="3" s="1"/>
  <c r="H222" i="3"/>
  <c r="I222" i="3"/>
  <c r="U138" i="3"/>
  <c r="U50" i="3" s="1"/>
  <c r="H238" i="3"/>
  <c r="I238" i="3"/>
  <c r="W20" i="3"/>
  <c r="AI108" i="3"/>
  <c r="W30" i="3"/>
  <c r="AI118" i="3"/>
  <c r="W41" i="3"/>
  <c r="AI129" i="3"/>
  <c r="E206" i="3"/>
  <c r="W38" i="3"/>
  <c r="AI126" i="3"/>
  <c r="T133" i="3"/>
  <c r="W40" i="3"/>
  <c r="AI128" i="3"/>
  <c r="F48" i="12"/>
  <c r="AF48" i="3"/>
  <c r="AG48" i="3" s="1"/>
  <c r="DN48" i="11"/>
  <c r="H52" i="12"/>
  <c r="EO52" i="11" s="1"/>
  <c r="ER52" i="11"/>
  <c r="H48" i="12"/>
  <c r="EO48" i="11" s="1"/>
  <c r="ER48" i="11"/>
  <c r="J35" i="12"/>
  <c r="FS35" i="11" s="1"/>
  <c r="FV35" i="11"/>
  <c r="H29" i="12"/>
  <c r="AF29" i="3"/>
  <c r="ER29" i="11"/>
  <c r="J24" i="12"/>
  <c r="FS24" i="11" s="1"/>
  <c r="FV24" i="11"/>
  <c r="H51" i="12"/>
  <c r="AF51" i="3"/>
  <c r="AG51" i="3" s="1"/>
  <c r="ER51" i="11"/>
  <c r="H47" i="12"/>
  <c r="AF47" i="3"/>
  <c r="AG47" i="3" s="1"/>
  <c r="ER47" i="11"/>
  <c r="H44" i="12"/>
  <c r="EO44" i="11" s="1"/>
  <c r="ER44" i="11"/>
  <c r="H36" i="12"/>
  <c r="EO36" i="11" s="1"/>
  <c r="ER36" i="11"/>
  <c r="H28" i="12"/>
  <c r="EO28" i="11" s="1"/>
  <c r="ER28" i="11"/>
  <c r="H20" i="12"/>
  <c r="EO20" i="11" s="1"/>
  <c r="ER20" i="11"/>
  <c r="F19" i="15"/>
  <c r="EF19" i="11"/>
  <c r="F42" i="12"/>
  <c r="AF42" i="3"/>
  <c r="AG42" i="3" s="1"/>
  <c r="DN42" i="11"/>
  <c r="J39" i="12"/>
  <c r="FS39" i="11" s="1"/>
  <c r="FV39" i="11"/>
  <c r="F34" i="12"/>
  <c r="AF34" i="3"/>
  <c r="DN34" i="11"/>
  <c r="J31" i="12"/>
  <c r="FS31" i="11" s="1"/>
  <c r="FV31" i="11"/>
  <c r="F26" i="12"/>
  <c r="AF26" i="3"/>
  <c r="DN26" i="11"/>
  <c r="J23" i="12"/>
  <c r="FS23" i="11" s="1"/>
  <c r="FV23" i="11"/>
  <c r="F23" i="14"/>
  <c r="DZ23" i="11"/>
  <c r="J51" i="12"/>
  <c r="FS51" i="11" s="1"/>
  <c r="FV51" i="11"/>
  <c r="J47" i="12"/>
  <c r="FS47" i="11" s="1"/>
  <c r="FV47" i="11"/>
  <c r="J29" i="12"/>
  <c r="FS29" i="11" s="1"/>
  <c r="FV29" i="11"/>
  <c r="H23" i="12"/>
  <c r="AF23" i="3"/>
  <c r="ER23" i="11"/>
  <c r="F26" i="13"/>
  <c r="AQ26" i="3"/>
  <c r="DT26" i="11"/>
  <c r="H27" i="15"/>
  <c r="FG27" i="11" s="1"/>
  <c r="FJ27" i="11"/>
  <c r="F29" i="14"/>
  <c r="DZ29" i="11"/>
  <c r="F30" i="15"/>
  <c r="EF30" i="11"/>
  <c r="J31" i="14"/>
  <c r="GE31" i="11" s="1"/>
  <c r="GH31" i="11"/>
  <c r="H32" i="15"/>
  <c r="FJ32" i="11"/>
  <c r="H24" i="13"/>
  <c r="AQ24" i="3"/>
  <c r="EX24" i="11"/>
  <c r="F31" i="13"/>
  <c r="AQ31" i="3"/>
  <c r="DT31" i="11"/>
  <c r="H33" i="14"/>
  <c r="FD33" i="11"/>
  <c r="F37" i="15"/>
  <c r="EF37" i="11"/>
  <c r="H25" i="15"/>
  <c r="AQ25" i="3"/>
  <c r="FJ25" i="11"/>
  <c r="F30" i="14"/>
  <c r="DZ30" i="11"/>
  <c r="F34" i="15"/>
  <c r="EF34" i="11"/>
  <c r="J35" i="13"/>
  <c r="FY35" i="11" s="1"/>
  <c r="GB35" i="11"/>
  <c r="J37" i="13"/>
  <c r="FY37" i="11" s="1"/>
  <c r="GB37" i="11"/>
  <c r="H40" i="13"/>
  <c r="EU40" i="11" s="1"/>
  <c r="EX40" i="11"/>
  <c r="J43" i="14"/>
  <c r="GE43" i="11" s="1"/>
  <c r="GH43" i="11"/>
  <c r="H46" i="13"/>
  <c r="AQ46" i="3"/>
  <c r="AR46" i="3" s="1"/>
  <c r="EX46" i="11"/>
  <c r="F49" i="15"/>
  <c r="EF49" i="11"/>
  <c r="D129" i="3"/>
  <c r="H36" i="14"/>
  <c r="FA36" i="11" s="1"/>
  <c r="FD36" i="11"/>
  <c r="J39" i="14"/>
  <c r="GH39" i="11"/>
  <c r="J47" i="13"/>
  <c r="FY47" i="11" s="1"/>
  <c r="GB47" i="11"/>
  <c r="F34" i="13"/>
  <c r="AQ34" i="3"/>
  <c r="DT34" i="11"/>
  <c r="F34" i="14"/>
  <c r="DZ34" i="11"/>
  <c r="F36" i="14"/>
  <c r="DZ36" i="11"/>
  <c r="H39" i="13"/>
  <c r="AQ39" i="3"/>
  <c r="AR39" i="3" s="1"/>
  <c r="EX39" i="11"/>
  <c r="H40" i="15"/>
  <c r="FJ40" i="11"/>
  <c r="F45" i="13"/>
  <c r="AQ45" i="3"/>
  <c r="AR45" i="3" s="1"/>
  <c r="DT45" i="11"/>
  <c r="H50" i="15"/>
  <c r="FJ50" i="11"/>
  <c r="F29" i="13"/>
  <c r="AQ29" i="3"/>
  <c r="DT29" i="11"/>
  <c r="J36" i="14"/>
  <c r="GE36" i="11" s="1"/>
  <c r="GH36" i="11"/>
  <c r="H41" i="13"/>
  <c r="EU41" i="11" s="1"/>
  <c r="EX41" i="11"/>
  <c r="H44" i="15"/>
  <c r="FJ44" i="11"/>
  <c r="J49" i="14"/>
  <c r="GE49" i="11" s="1"/>
  <c r="GH49" i="11"/>
  <c r="F51" i="14"/>
  <c r="DZ51" i="11"/>
  <c r="F18" i="12"/>
  <c r="DN18" i="11"/>
  <c r="R43" i="11" s="1"/>
  <c r="AF18" i="3"/>
  <c r="AQ18" i="3"/>
  <c r="AE129" i="3" l="1"/>
  <c r="AE121" i="3"/>
  <c r="AE125" i="3"/>
  <c r="X29" i="3"/>
  <c r="D115" i="1"/>
  <c r="D27" i="1" s="1"/>
  <c r="D27" i="3" s="1"/>
  <c r="D115" i="3" s="1"/>
  <c r="D116" i="1"/>
  <c r="D28" i="1" s="1"/>
  <c r="D28" i="3" s="1"/>
  <c r="D116" i="3" s="1"/>
  <c r="D107" i="1"/>
  <c r="D19" i="1" s="1"/>
  <c r="D19" i="3" s="1"/>
  <c r="D107" i="3" s="1"/>
  <c r="D112" i="1"/>
  <c r="D24" i="1" s="1"/>
  <c r="D24" i="3" s="1"/>
  <c r="D112" i="3" s="1"/>
  <c r="N137" i="3"/>
  <c r="X30" i="3"/>
  <c r="X20" i="3"/>
  <c r="AP18" i="3"/>
  <c r="AR18" i="3" s="1"/>
  <c r="D109" i="15"/>
  <c r="D21" i="15" s="1"/>
  <c r="I21" i="3" s="1"/>
  <c r="I109" i="3" s="1"/>
  <c r="EC21" i="11"/>
  <c r="J207" i="3"/>
  <c r="R19" i="3" s="1"/>
  <c r="R107" i="3" s="1"/>
  <c r="J212" i="3"/>
  <c r="R24" i="3" s="1"/>
  <c r="R112" i="3" s="1"/>
  <c r="J214" i="3"/>
  <c r="R26" i="3" s="1"/>
  <c r="R114" i="3" s="1"/>
  <c r="J226" i="3"/>
  <c r="R38" i="3" s="1"/>
  <c r="R126" i="3" s="1"/>
  <c r="Y133" i="3"/>
  <c r="Y45" i="3" s="1"/>
  <c r="T45" i="3"/>
  <c r="Y131" i="3"/>
  <c r="Y43" i="3" s="1"/>
  <c r="T43" i="3"/>
  <c r="Y140" i="3"/>
  <c r="Z140" i="3" s="1"/>
  <c r="T52" i="3"/>
  <c r="Y124" i="3"/>
  <c r="Y36" i="3" s="1"/>
  <c r="T36" i="3"/>
  <c r="Y113" i="3"/>
  <c r="Y25" i="3" s="1"/>
  <c r="T25" i="3"/>
  <c r="Y135" i="3"/>
  <c r="Z135" i="3" s="1"/>
  <c r="T47" i="3"/>
  <c r="Y136" i="3"/>
  <c r="Z136" i="3" s="1"/>
  <c r="T48" i="3"/>
  <c r="Y127" i="3"/>
  <c r="Z127" i="3" s="1"/>
  <c r="T39" i="3"/>
  <c r="Y137" i="3"/>
  <c r="Z137" i="3" s="1"/>
  <c r="T49" i="3"/>
  <c r="Y139" i="3"/>
  <c r="Z139" i="3" s="1"/>
  <c r="T51" i="3"/>
  <c r="Y107" i="3"/>
  <c r="Y19" i="3" s="1"/>
  <c r="T115" i="3"/>
  <c r="D120" i="1"/>
  <c r="D32" i="1" s="1"/>
  <c r="D32" i="3" s="1"/>
  <c r="D120" i="3" s="1"/>
  <c r="T109" i="3"/>
  <c r="EI33" i="11"/>
  <c r="Y129" i="3"/>
  <c r="Y41" i="3" s="1"/>
  <c r="D125" i="1"/>
  <c r="D37" i="1" s="1"/>
  <c r="D37" i="3" s="1"/>
  <c r="D125" i="3" s="1"/>
  <c r="D123" i="1"/>
  <c r="D35" i="1" s="1"/>
  <c r="D35" i="3" s="1"/>
  <c r="D123" i="3" s="1"/>
  <c r="Y123" i="3"/>
  <c r="Y35" i="3" s="1"/>
  <c r="T125" i="3"/>
  <c r="Y108" i="3"/>
  <c r="Y20" i="3" s="1"/>
  <c r="Y120" i="3"/>
  <c r="Z120" i="3" s="1"/>
  <c r="EI31" i="11"/>
  <c r="D119" i="1"/>
  <c r="D31" i="1" s="1"/>
  <c r="D31" i="3" s="1"/>
  <c r="D119" i="3" s="1"/>
  <c r="EI21" i="11"/>
  <c r="D109" i="1"/>
  <c r="D21" i="1" s="1"/>
  <c r="D21" i="3" s="1"/>
  <c r="D109" i="3" s="1"/>
  <c r="D114" i="1"/>
  <c r="D26" i="1" s="1"/>
  <c r="D26" i="3" s="1"/>
  <c r="D114" i="3" s="1"/>
  <c r="Y114" i="3"/>
  <c r="Y26" i="3" s="1"/>
  <c r="FM30" i="11"/>
  <c r="D118" i="1"/>
  <c r="D30" i="1" s="1"/>
  <c r="D30" i="3" s="1"/>
  <c r="D118" i="3" s="1"/>
  <c r="D122" i="1"/>
  <c r="D34" i="1" s="1"/>
  <c r="D34" i="3" s="1"/>
  <c r="D122" i="3" s="1"/>
  <c r="J223" i="3"/>
  <c r="R35" i="3" s="1"/>
  <c r="R123" i="3" s="1"/>
  <c r="J219" i="3"/>
  <c r="R31" i="3" s="1"/>
  <c r="R119" i="3" s="1"/>
  <c r="Y116" i="3"/>
  <c r="Z116" i="3" s="1"/>
  <c r="DW25" i="11"/>
  <c r="D113" i="14"/>
  <c r="D25" i="14" s="1"/>
  <c r="H25" i="3" s="1"/>
  <c r="H113" i="3" s="1"/>
  <c r="D113" i="13"/>
  <c r="D25" i="13" s="1"/>
  <c r="G25" i="3" s="1"/>
  <c r="G113" i="3" s="1"/>
  <c r="DQ25" i="11"/>
  <c r="EU22" i="11"/>
  <c r="D110" i="13"/>
  <c r="D22" i="13" s="1"/>
  <c r="G22" i="3" s="1"/>
  <c r="G110" i="3" s="1"/>
  <c r="AP22" i="3"/>
  <c r="AR22" i="3" s="1"/>
  <c r="D110" i="15"/>
  <c r="D22" i="15" s="1"/>
  <c r="I22" i="3" s="1"/>
  <c r="I110" i="3" s="1"/>
  <c r="FG22" i="11"/>
  <c r="FA22" i="11"/>
  <c r="D110" i="14"/>
  <c r="D22" i="14" s="1"/>
  <c r="H22" i="3" s="1"/>
  <c r="H110" i="3" s="1"/>
  <c r="D109" i="13"/>
  <c r="D21" i="13" s="1"/>
  <c r="G21" i="3" s="1"/>
  <c r="DQ21" i="11"/>
  <c r="AP21" i="3"/>
  <c r="AR21" i="3" s="1"/>
  <c r="FA21" i="11"/>
  <c r="D109" i="14"/>
  <c r="D21" i="14" s="1"/>
  <c r="H21" i="3" s="1"/>
  <c r="H109" i="3" s="1"/>
  <c r="J208" i="3"/>
  <c r="R20" i="3" s="1"/>
  <c r="R108" i="3" s="1"/>
  <c r="BS55" i="11"/>
  <c r="S55" i="11" s="1"/>
  <c r="J209" i="3"/>
  <c r="R21" i="3" s="1"/>
  <c r="R109" i="3" s="1"/>
  <c r="J229" i="3"/>
  <c r="R41" i="3" s="1"/>
  <c r="R129" i="3" s="1"/>
  <c r="J211" i="3"/>
  <c r="R23" i="3" s="1"/>
  <c r="R111" i="3" s="1"/>
  <c r="J206" i="3"/>
  <c r="R18" i="3" s="1"/>
  <c r="R106" i="3" s="1"/>
  <c r="Y134" i="3"/>
  <c r="Z134" i="3" s="1"/>
  <c r="J215" i="3"/>
  <c r="R27" i="3" s="1"/>
  <c r="R115" i="3" s="1"/>
  <c r="J225" i="3"/>
  <c r="R37" i="3" s="1"/>
  <c r="R125" i="3" s="1"/>
  <c r="J220" i="3"/>
  <c r="R32" i="3" s="1"/>
  <c r="R120" i="3" s="1"/>
  <c r="D135" i="12"/>
  <c r="D47" i="12" s="1"/>
  <c r="E47" i="3" s="1"/>
  <c r="EO47" i="11"/>
  <c r="AE47" i="3"/>
  <c r="D119" i="14"/>
  <c r="D31" i="14" s="1"/>
  <c r="H31" i="3" s="1"/>
  <c r="H119" i="3" s="1"/>
  <c r="DW31" i="11"/>
  <c r="D121" i="12"/>
  <c r="D33" i="12" s="1"/>
  <c r="E33" i="3" s="1"/>
  <c r="EO33" i="11"/>
  <c r="AE33" i="3"/>
  <c r="AG33" i="3" s="1"/>
  <c r="D107" i="14"/>
  <c r="D19" i="14" s="1"/>
  <c r="H19" i="3" s="1"/>
  <c r="H107" i="3" s="1"/>
  <c r="FA19" i="11"/>
  <c r="D112" i="12"/>
  <c r="D24" i="12" s="1"/>
  <c r="E24" i="3" s="1"/>
  <c r="DK24" i="11"/>
  <c r="AE24" i="3"/>
  <c r="AG24" i="3" s="1"/>
  <c r="N117" i="3"/>
  <c r="T117" i="3"/>
  <c r="N121" i="3"/>
  <c r="T121" i="3"/>
  <c r="AE126" i="3"/>
  <c r="X38" i="3"/>
  <c r="D130" i="15"/>
  <c r="D42" i="15" s="1"/>
  <c r="I42" i="3" s="1"/>
  <c r="I130" i="3" s="1"/>
  <c r="FG42" i="11"/>
  <c r="D139" i="13"/>
  <c r="D51" i="13" s="1"/>
  <c r="G51" i="3" s="1"/>
  <c r="EU51" i="11"/>
  <c r="AP51" i="3"/>
  <c r="D131" i="14"/>
  <c r="D43" i="14" s="1"/>
  <c r="H43" i="3" s="1"/>
  <c r="H131" i="3" s="1"/>
  <c r="FA43" i="11"/>
  <c r="D123" i="14"/>
  <c r="D35" i="14" s="1"/>
  <c r="H35" i="3" s="1"/>
  <c r="H123" i="3" s="1"/>
  <c r="GE35" i="11"/>
  <c r="D140" i="14"/>
  <c r="D52" i="14" s="1"/>
  <c r="H52" i="3" s="1"/>
  <c r="H140" i="3" s="1"/>
  <c r="DW52" i="11"/>
  <c r="D116" i="13"/>
  <c r="D28" i="13" s="1"/>
  <c r="G28" i="3" s="1"/>
  <c r="EU28" i="11"/>
  <c r="AP28" i="3"/>
  <c r="AR28" i="3" s="1"/>
  <c r="AP30" i="3"/>
  <c r="AR30" i="3" s="1"/>
  <c r="D118" i="13"/>
  <c r="D30" i="13" s="1"/>
  <c r="G30" i="3" s="1"/>
  <c r="DQ30" i="11"/>
  <c r="D108" i="15"/>
  <c r="D20" i="15" s="1"/>
  <c r="I20" i="3" s="1"/>
  <c r="I108" i="3" s="1"/>
  <c r="FG20" i="11"/>
  <c r="D107" i="12"/>
  <c r="D19" i="12" s="1"/>
  <c r="E19" i="3" s="1"/>
  <c r="FS19" i="11"/>
  <c r="AE19" i="3"/>
  <c r="AG19" i="3" s="1"/>
  <c r="AF101" i="3"/>
  <c r="W16" i="3" s="1"/>
  <c r="AF100" i="3"/>
  <c r="GK18" i="11"/>
  <c r="Q58" i="11" s="1"/>
  <c r="BS58" i="11" s="1"/>
  <c r="S58" i="11" s="1"/>
  <c r="D106" i="15"/>
  <c r="D18" i="15" s="1"/>
  <c r="I18" i="3" s="1"/>
  <c r="AP33" i="3"/>
  <c r="AR33" i="3" s="1"/>
  <c r="D121" i="13"/>
  <c r="D33" i="13" s="1"/>
  <c r="G33" i="3" s="1"/>
  <c r="DQ33" i="11"/>
  <c r="AP41" i="3"/>
  <c r="D129" i="13"/>
  <c r="D41" i="13" s="1"/>
  <c r="G41" i="3" s="1"/>
  <c r="DQ41" i="11"/>
  <c r="D112" i="14"/>
  <c r="D24" i="14" s="1"/>
  <c r="H24" i="3" s="1"/>
  <c r="H112" i="3" s="1"/>
  <c r="FA24" i="11"/>
  <c r="D119" i="15"/>
  <c r="D31" i="15" s="1"/>
  <c r="I31" i="3" s="1"/>
  <c r="I119" i="3" s="1"/>
  <c r="EC31" i="11"/>
  <c r="D111" i="15"/>
  <c r="D23" i="15" s="1"/>
  <c r="I23" i="3" s="1"/>
  <c r="I111" i="3" s="1"/>
  <c r="EC23" i="11"/>
  <c r="D118" i="12"/>
  <c r="D30" i="12" s="1"/>
  <c r="E30" i="3" s="1"/>
  <c r="DK30" i="11"/>
  <c r="AE30" i="3"/>
  <c r="AG30" i="3" s="1"/>
  <c r="N126" i="3"/>
  <c r="T126" i="3"/>
  <c r="N138" i="3"/>
  <c r="T138" i="3"/>
  <c r="D132" i="12"/>
  <c r="D44" i="12" s="1"/>
  <c r="E44" i="3" s="1"/>
  <c r="DK44" i="11"/>
  <c r="AE44" i="3"/>
  <c r="D115" i="14"/>
  <c r="D27" i="14" s="1"/>
  <c r="H27" i="3" s="1"/>
  <c r="H115" i="3" s="1"/>
  <c r="DW27" i="11"/>
  <c r="D132" i="15"/>
  <c r="D44" i="15" s="1"/>
  <c r="I44" i="3" s="1"/>
  <c r="I132" i="3" s="1"/>
  <c r="FG44" i="11"/>
  <c r="D133" i="13"/>
  <c r="D45" i="13" s="1"/>
  <c r="G45" i="3" s="1"/>
  <c r="AP45" i="3"/>
  <c r="DQ45" i="11"/>
  <c r="AP34" i="3"/>
  <c r="AR34" i="3" s="1"/>
  <c r="D122" i="13"/>
  <c r="D34" i="13" s="1"/>
  <c r="G34" i="3" s="1"/>
  <c r="DQ34" i="11"/>
  <c r="D137" i="15"/>
  <c r="D49" i="15" s="1"/>
  <c r="I49" i="3" s="1"/>
  <c r="I137" i="3" s="1"/>
  <c r="EC49" i="11"/>
  <c r="D117" i="14"/>
  <c r="D29" i="14" s="1"/>
  <c r="H29" i="3" s="1"/>
  <c r="H117" i="3" s="1"/>
  <c r="DW29" i="11"/>
  <c r="D111" i="12"/>
  <c r="D23" i="12" s="1"/>
  <c r="E23" i="3" s="1"/>
  <c r="EO23" i="11"/>
  <c r="AE23" i="3"/>
  <c r="AG23" i="3" s="1"/>
  <c r="D111" i="14"/>
  <c r="D23" i="14" s="1"/>
  <c r="H23" i="3" s="1"/>
  <c r="H111" i="3" s="1"/>
  <c r="DW23" i="11"/>
  <c r="D117" i="12"/>
  <c r="D29" i="12" s="1"/>
  <c r="E29" i="3" s="1"/>
  <c r="EO29" i="11"/>
  <c r="AE29" i="3"/>
  <c r="AG29" i="3" s="1"/>
  <c r="D131" i="13"/>
  <c r="D43" i="13" s="1"/>
  <c r="G43" i="3" s="1"/>
  <c r="EU43" i="11"/>
  <c r="AP43" i="3"/>
  <c r="D138" i="14"/>
  <c r="D50" i="14" s="1"/>
  <c r="H50" i="3" s="1"/>
  <c r="H138" i="3" s="1"/>
  <c r="DW50" i="11"/>
  <c r="D138" i="15"/>
  <c r="D50" i="15" s="1"/>
  <c r="I50" i="3" s="1"/>
  <c r="I138" i="3" s="1"/>
  <c r="FG50" i="11"/>
  <c r="D127" i="13"/>
  <c r="D39" i="13" s="1"/>
  <c r="G39" i="3" s="1"/>
  <c r="EU39" i="11"/>
  <c r="AP39" i="3"/>
  <c r="D122" i="14"/>
  <c r="D34" i="14" s="1"/>
  <c r="H34" i="3" s="1"/>
  <c r="H122" i="3" s="1"/>
  <c r="DW34" i="11"/>
  <c r="D122" i="15"/>
  <c r="D34" i="15" s="1"/>
  <c r="I34" i="3" s="1"/>
  <c r="I122" i="3" s="1"/>
  <c r="EC34" i="11"/>
  <c r="AP31" i="3"/>
  <c r="AR31" i="3" s="1"/>
  <c r="D119" i="13"/>
  <c r="D31" i="13" s="1"/>
  <c r="G31" i="3" s="1"/>
  <c r="DQ31" i="11"/>
  <c r="AP26" i="3"/>
  <c r="AR26" i="3" s="1"/>
  <c r="D114" i="13"/>
  <c r="D26" i="13" s="1"/>
  <c r="G26" i="3" s="1"/>
  <c r="DQ26" i="11"/>
  <c r="AE26" i="3"/>
  <c r="AG26" i="3" s="1"/>
  <c r="D114" i="12"/>
  <c r="D26" i="12" s="1"/>
  <c r="E26" i="3" s="1"/>
  <c r="DK26" i="11"/>
  <c r="D107" i="15"/>
  <c r="D19" i="15" s="1"/>
  <c r="I19" i="3" s="1"/>
  <c r="I107" i="3" s="1"/>
  <c r="EC19" i="11"/>
  <c r="D136" i="12"/>
  <c r="D48" i="12" s="1"/>
  <c r="E48" i="3" s="1"/>
  <c r="DK48" i="11"/>
  <c r="AE48" i="3"/>
  <c r="J222" i="3"/>
  <c r="R34" i="3" s="1"/>
  <c r="R122" i="3" s="1"/>
  <c r="D136" i="15"/>
  <c r="D48" i="15" s="1"/>
  <c r="I48" i="3" s="1"/>
  <c r="I136" i="3" s="1"/>
  <c r="FG48" i="11"/>
  <c r="D139" i="15"/>
  <c r="D51" i="15" s="1"/>
  <c r="I51" i="3" s="1"/>
  <c r="I139" i="3" s="1"/>
  <c r="FG51" i="11"/>
  <c r="D129" i="15"/>
  <c r="D41" i="15" s="1"/>
  <c r="I41" i="3" s="1"/>
  <c r="I129" i="3" s="1"/>
  <c r="EC41" i="11"/>
  <c r="D117" i="15"/>
  <c r="D29" i="15" s="1"/>
  <c r="I29" i="3" s="1"/>
  <c r="I117" i="3" s="1"/>
  <c r="EC29" i="11"/>
  <c r="D119" i="12"/>
  <c r="D31" i="12" s="1"/>
  <c r="E31" i="3" s="1"/>
  <c r="EO31" i="11"/>
  <c r="AE31" i="3"/>
  <c r="AG31" i="3" s="1"/>
  <c r="D113" i="12"/>
  <c r="D25" i="12" s="1"/>
  <c r="E25" i="3" s="1"/>
  <c r="E113" i="3" s="1"/>
  <c r="EO25" i="11"/>
  <c r="AE25" i="3"/>
  <c r="AG25" i="3" s="1"/>
  <c r="D107" i="13"/>
  <c r="D19" i="13" s="1"/>
  <c r="G19" i="3" s="1"/>
  <c r="EU19" i="11"/>
  <c r="AP19" i="3"/>
  <c r="AR19" i="3" s="1"/>
  <c r="D125" i="12"/>
  <c r="D37" i="12" s="1"/>
  <c r="E37" i="3" s="1"/>
  <c r="EO37" i="11"/>
  <c r="AE37" i="3"/>
  <c r="AG37" i="3" s="1"/>
  <c r="N122" i="3"/>
  <c r="T122" i="3"/>
  <c r="N128" i="3"/>
  <c r="T128" i="3"/>
  <c r="J218" i="3"/>
  <c r="R30" i="3" s="1"/>
  <c r="R118" i="3" s="1"/>
  <c r="AE138" i="3"/>
  <c r="X50" i="3"/>
  <c r="AE110" i="3"/>
  <c r="X22" i="3"/>
  <c r="AP42" i="3"/>
  <c r="D130" i="13"/>
  <c r="D42" i="13" s="1"/>
  <c r="G42" i="3" s="1"/>
  <c r="DQ42" i="11"/>
  <c r="D135" i="15"/>
  <c r="D47" i="15" s="1"/>
  <c r="I47" i="3" s="1"/>
  <c r="I135" i="3" s="1"/>
  <c r="FG47" i="11"/>
  <c r="D126" i="15"/>
  <c r="D38" i="15" s="1"/>
  <c r="I38" i="3" s="1"/>
  <c r="I126" i="3" s="1"/>
  <c r="EC38" i="11"/>
  <c r="AP37" i="3"/>
  <c r="AR37" i="3" s="1"/>
  <c r="D125" i="13"/>
  <c r="D37" i="13" s="1"/>
  <c r="G37" i="3" s="1"/>
  <c r="DQ37" i="11"/>
  <c r="D112" i="15"/>
  <c r="D24" i="15" s="1"/>
  <c r="I24" i="3" s="1"/>
  <c r="I112" i="3" s="1"/>
  <c r="FG24" i="11"/>
  <c r="D127" i="12"/>
  <c r="D39" i="12" s="1"/>
  <c r="E39" i="3" s="1"/>
  <c r="EO39" i="11"/>
  <c r="AE39" i="3"/>
  <c r="D115" i="12"/>
  <c r="D27" i="12" s="1"/>
  <c r="E27" i="3" s="1"/>
  <c r="EO27" i="11"/>
  <c r="AE27" i="3"/>
  <c r="AG27" i="3" s="1"/>
  <c r="D137" i="12"/>
  <c r="D49" i="12" s="1"/>
  <c r="E49" i="3" s="1"/>
  <c r="EO49" i="11"/>
  <c r="AE49" i="3"/>
  <c r="J232" i="3"/>
  <c r="R44" i="3" s="1"/>
  <c r="R132" i="3" s="1"/>
  <c r="J210" i="3"/>
  <c r="R22" i="3" s="1"/>
  <c r="R110" i="3" s="1"/>
  <c r="EU48" i="11"/>
  <c r="AP48" i="3"/>
  <c r="D136" i="13"/>
  <c r="D48" i="13" s="1"/>
  <c r="G48" i="3" s="1"/>
  <c r="D135" i="14"/>
  <c r="D47" i="14" s="1"/>
  <c r="H47" i="3" s="1"/>
  <c r="H135" i="3" s="1"/>
  <c r="DW47" i="11"/>
  <c r="D134" i="15"/>
  <c r="D46" i="15" s="1"/>
  <c r="I46" i="3" s="1"/>
  <c r="I134" i="3" s="1"/>
  <c r="FG46" i="11"/>
  <c r="AP40" i="3"/>
  <c r="D128" i="13"/>
  <c r="D40" i="13" s="1"/>
  <c r="G40" i="3" s="1"/>
  <c r="DQ40" i="11"/>
  <c r="D114" i="14"/>
  <c r="D26" i="14" s="1"/>
  <c r="H26" i="3" s="1"/>
  <c r="H114" i="3" s="1"/>
  <c r="DW26" i="11"/>
  <c r="D110" i="12"/>
  <c r="D22" i="12" s="1"/>
  <c r="E22" i="3" s="1"/>
  <c r="DK22" i="11"/>
  <c r="AE22" i="3"/>
  <c r="AG22" i="3" s="1"/>
  <c r="N111" i="3"/>
  <c r="T111" i="3"/>
  <c r="J216" i="3"/>
  <c r="R28" i="3" s="1"/>
  <c r="R116" i="3" s="1"/>
  <c r="AE130" i="3"/>
  <c r="X42" i="3"/>
  <c r="D116" i="12"/>
  <c r="D28" i="12" s="1"/>
  <c r="E28" i="3" s="1"/>
  <c r="DK28" i="11"/>
  <c r="AE28" i="3"/>
  <c r="AG28" i="3" s="1"/>
  <c r="D137" i="14"/>
  <c r="D49" i="14" s="1"/>
  <c r="H49" i="3" s="1"/>
  <c r="H137" i="3" s="1"/>
  <c r="DW49" i="11"/>
  <c r="D124" i="12"/>
  <c r="D36" i="12" s="1"/>
  <c r="E36" i="3" s="1"/>
  <c r="DK36" i="11"/>
  <c r="AE36" i="3"/>
  <c r="AG36" i="3" s="1"/>
  <c r="D133" i="15"/>
  <c r="D45" i="15" s="1"/>
  <c r="I45" i="3" s="1"/>
  <c r="I133" i="3" s="1"/>
  <c r="EC45" i="11"/>
  <c r="D139" i="14"/>
  <c r="D51" i="14" s="1"/>
  <c r="H51" i="3" s="1"/>
  <c r="H139" i="3" s="1"/>
  <c r="DW51" i="11"/>
  <c r="D125" i="15"/>
  <c r="D37" i="15" s="1"/>
  <c r="I37" i="3" s="1"/>
  <c r="I125" i="3" s="1"/>
  <c r="EC37" i="11"/>
  <c r="D112" i="13"/>
  <c r="D24" i="13" s="1"/>
  <c r="G24" i="3" s="1"/>
  <c r="EU24" i="11"/>
  <c r="AP24" i="3"/>
  <c r="AR24" i="3" s="1"/>
  <c r="D126" i="14"/>
  <c r="D38" i="14" s="1"/>
  <c r="H38" i="3" s="1"/>
  <c r="H126" i="3" s="1"/>
  <c r="DW38" i="11"/>
  <c r="AP36" i="3"/>
  <c r="AR36" i="3" s="1"/>
  <c r="D124" i="13"/>
  <c r="D36" i="13" s="1"/>
  <c r="G36" i="3" s="1"/>
  <c r="DQ36" i="11"/>
  <c r="DK18" i="11"/>
  <c r="Q43" i="11" s="1"/>
  <c r="BS43" i="11" s="1"/>
  <c r="S43" i="11" s="1"/>
  <c r="D106" i="12"/>
  <c r="D18" i="12" s="1"/>
  <c r="E18" i="3" s="1"/>
  <c r="AE18" i="3"/>
  <c r="AG18" i="3" s="1"/>
  <c r="D128" i="15"/>
  <c r="D40" i="15" s="1"/>
  <c r="I40" i="3" s="1"/>
  <c r="I128" i="3" s="1"/>
  <c r="FG40" i="11"/>
  <c r="D113" i="15"/>
  <c r="D25" i="15" s="1"/>
  <c r="I25" i="3" s="1"/>
  <c r="FG25" i="11"/>
  <c r="AP25" i="3"/>
  <c r="AR25" i="3" s="1"/>
  <c r="D121" i="14"/>
  <c r="D33" i="14" s="1"/>
  <c r="H33" i="3" s="1"/>
  <c r="H121" i="3" s="1"/>
  <c r="FA33" i="11"/>
  <c r="D120" i="15"/>
  <c r="D32" i="15" s="1"/>
  <c r="I32" i="3" s="1"/>
  <c r="I120" i="3" s="1"/>
  <c r="FG32" i="11"/>
  <c r="D118" i="15"/>
  <c r="D30" i="15" s="1"/>
  <c r="I30" i="3" s="1"/>
  <c r="I118" i="3" s="1"/>
  <c r="EC30" i="11"/>
  <c r="AE34" i="3"/>
  <c r="AG34" i="3" s="1"/>
  <c r="D122" i="12"/>
  <c r="D34" i="12" s="1"/>
  <c r="E34" i="3" s="1"/>
  <c r="DK34" i="11"/>
  <c r="J238" i="3"/>
  <c r="R50" i="3" s="1"/>
  <c r="R138" i="3" s="1"/>
  <c r="Y48" i="3"/>
  <c r="D128" i="14"/>
  <c r="D40" i="14" s="1"/>
  <c r="H40" i="3" s="1"/>
  <c r="H128" i="3" s="1"/>
  <c r="DW40" i="11"/>
  <c r="AP32" i="3"/>
  <c r="AR32" i="3" s="1"/>
  <c r="D120" i="13"/>
  <c r="D32" i="13" s="1"/>
  <c r="G32" i="3" s="1"/>
  <c r="DQ32" i="11"/>
  <c r="AP23" i="3"/>
  <c r="AR23" i="3" s="1"/>
  <c r="D111" i="13"/>
  <c r="D23" i="13" s="1"/>
  <c r="G23" i="3" s="1"/>
  <c r="DQ23" i="11"/>
  <c r="D108" i="13"/>
  <c r="D20" i="13" s="1"/>
  <c r="G20" i="3" s="1"/>
  <c r="EU20" i="11"/>
  <c r="AP20" i="3"/>
  <c r="AR20" i="3" s="1"/>
  <c r="D138" i="12"/>
  <c r="D50" i="12" s="1"/>
  <c r="E50" i="3" s="1"/>
  <c r="DK50" i="11"/>
  <c r="AE50" i="3"/>
  <c r="AE122" i="3"/>
  <c r="X34" i="3"/>
  <c r="Y118" i="3"/>
  <c r="BS49" i="11"/>
  <c r="S49" i="11" s="1"/>
  <c r="D136" i="14"/>
  <c r="D48" i="14" s="1"/>
  <c r="H48" i="3" s="1"/>
  <c r="H136" i="3" s="1"/>
  <c r="FA48" i="11"/>
  <c r="D135" i="13"/>
  <c r="D47" i="13" s="1"/>
  <c r="G47" i="3" s="1"/>
  <c r="EU47" i="11"/>
  <c r="AP47" i="3"/>
  <c r="D130" i="14"/>
  <c r="D42" i="14" s="1"/>
  <c r="H42" i="3" s="1"/>
  <c r="H130" i="3" s="1"/>
  <c r="DW42" i="11"/>
  <c r="D129" i="14"/>
  <c r="D41" i="14" s="1"/>
  <c r="H41" i="3" s="1"/>
  <c r="H129" i="3" s="1"/>
  <c r="DW41" i="11"/>
  <c r="D116" i="15"/>
  <c r="D28" i="15" s="1"/>
  <c r="I28" i="3" s="1"/>
  <c r="I116" i="3" s="1"/>
  <c r="FG28" i="11"/>
  <c r="D114" i="15"/>
  <c r="D26" i="15" s="1"/>
  <c r="I26" i="3" s="1"/>
  <c r="I114" i="3" s="1"/>
  <c r="EC26" i="11"/>
  <c r="D108" i="14"/>
  <c r="D20" i="14" s="1"/>
  <c r="H20" i="3" s="1"/>
  <c r="H108" i="3" s="1"/>
  <c r="FA20" i="11"/>
  <c r="D123" i="12"/>
  <c r="D35" i="12" s="1"/>
  <c r="E35" i="3" s="1"/>
  <c r="EO35" i="11"/>
  <c r="AE35" i="3"/>
  <c r="AG35" i="3" s="1"/>
  <c r="D133" i="12"/>
  <c r="D45" i="12" s="1"/>
  <c r="E45" i="3" s="1"/>
  <c r="EO45" i="11"/>
  <c r="AE45" i="3"/>
  <c r="D120" i="12"/>
  <c r="D32" i="12" s="1"/>
  <c r="E32" i="3" s="1"/>
  <c r="DK32" i="11"/>
  <c r="AE32" i="3"/>
  <c r="AG32" i="3" s="1"/>
  <c r="J230" i="3"/>
  <c r="R42" i="3" s="1"/>
  <c r="R130" i="3" s="1"/>
  <c r="J234" i="3"/>
  <c r="R46" i="3" s="1"/>
  <c r="R134" i="3" s="1"/>
  <c r="GE18" i="11"/>
  <c r="Q57" i="11" s="1"/>
  <c r="BS57" i="11" s="1"/>
  <c r="S57" i="11" s="1"/>
  <c r="D106" i="14"/>
  <c r="D18" i="14" s="1"/>
  <c r="H18" i="3" s="1"/>
  <c r="D123" i="13"/>
  <c r="D35" i="13" s="1"/>
  <c r="G35" i="3" s="1"/>
  <c r="EU35" i="11"/>
  <c r="AP35" i="3"/>
  <c r="AR35" i="3" s="1"/>
  <c r="D121" i="15"/>
  <c r="D33" i="15" s="1"/>
  <c r="I33" i="3" s="1"/>
  <c r="I121" i="3" s="1"/>
  <c r="EC33" i="11"/>
  <c r="D115" i="15"/>
  <c r="D27" i="15" s="1"/>
  <c r="I27" i="3" s="1"/>
  <c r="I115" i="3" s="1"/>
  <c r="EC27" i="11"/>
  <c r="D109" i="12"/>
  <c r="D21" i="12" s="1"/>
  <c r="E21" i="3" s="1"/>
  <c r="EO21" i="11"/>
  <c r="AE21" i="3"/>
  <c r="AG21" i="3" s="1"/>
  <c r="D134" i="12"/>
  <c r="D46" i="12" s="1"/>
  <c r="E46" i="3" s="1"/>
  <c r="DK46" i="11"/>
  <c r="AE46" i="3"/>
  <c r="N130" i="3"/>
  <c r="T130" i="3"/>
  <c r="AE114" i="3"/>
  <c r="X26" i="3"/>
  <c r="Y110" i="3"/>
  <c r="Y132" i="3"/>
  <c r="D133" i="14"/>
  <c r="D45" i="14" s="1"/>
  <c r="H45" i="3" s="1"/>
  <c r="H133" i="3" s="1"/>
  <c r="DW45" i="11"/>
  <c r="D108" i="12"/>
  <c r="D20" i="12" s="1"/>
  <c r="E20" i="3" s="1"/>
  <c r="DK20" i="11"/>
  <c r="AE20" i="3"/>
  <c r="AG20" i="3" s="1"/>
  <c r="D127" i="14"/>
  <c r="D39" i="14" s="1"/>
  <c r="H39" i="3" s="1"/>
  <c r="H127" i="3" s="1"/>
  <c r="GE39" i="11"/>
  <c r="AP29" i="3"/>
  <c r="AR29" i="3" s="1"/>
  <c r="D117" i="13"/>
  <c r="D29" i="13" s="1"/>
  <c r="G29" i="3" s="1"/>
  <c r="DQ29" i="11"/>
  <c r="D124" i="14"/>
  <c r="D36" i="14" s="1"/>
  <c r="H36" i="3" s="1"/>
  <c r="H124" i="3" s="1"/>
  <c r="DW36" i="11"/>
  <c r="D134" i="13"/>
  <c r="D46" i="13" s="1"/>
  <c r="G46" i="3" s="1"/>
  <c r="EU46" i="11"/>
  <c r="AP46" i="3"/>
  <c r="D118" i="14"/>
  <c r="D30" i="14" s="1"/>
  <c r="H30" i="3" s="1"/>
  <c r="H118" i="3" s="1"/>
  <c r="DW30" i="11"/>
  <c r="AE42" i="3"/>
  <c r="D130" i="12"/>
  <c r="D42" i="12" s="1"/>
  <c r="E42" i="3" s="1"/>
  <c r="DK42" i="11"/>
  <c r="D139" i="12"/>
  <c r="D51" i="12" s="1"/>
  <c r="E51" i="3" s="1"/>
  <c r="EO51" i="11"/>
  <c r="AE51" i="3"/>
  <c r="FY18" i="11"/>
  <c r="Q56" i="11" s="1"/>
  <c r="BS56" i="11" s="1"/>
  <c r="S56" i="11" s="1"/>
  <c r="D106" i="13"/>
  <c r="D18" i="13" s="1"/>
  <c r="G18" i="3" s="1"/>
  <c r="D132" i="14"/>
  <c r="D44" i="14" s="1"/>
  <c r="H44" i="3" s="1"/>
  <c r="H132" i="3" s="1"/>
  <c r="FA44" i="11"/>
  <c r="AP38" i="3"/>
  <c r="D126" i="13"/>
  <c r="D38" i="13" s="1"/>
  <c r="G38" i="3" s="1"/>
  <c r="DQ38" i="11"/>
  <c r="AP49" i="3"/>
  <c r="D137" i="13"/>
  <c r="D49" i="13" s="1"/>
  <c r="G49" i="3" s="1"/>
  <c r="DQ49" i="11"/>
  <c r="D127" i="15"/>
  <c r="D39" i="15" s="1"/>
  <c r="I39" i="3" s="1"/>
  <c r="I127" i="3" s="1"/>
  <c r="FG39" i="11"/>
  <c r="D125" i="14"/>
  <c r="D37" i="14" s="1"/>
  <c r="H37" i="3" s="1"/>
  <c r="H125" i="3" s="1"/>
  <c r="DW37" i="11"/>
  <c r="D129" i="12"/>
  <c r="D41" i="12" s="1"/>
  <c r="E41" i="3" s="1"/>
  <c r="EO41" i="11"/>
  <c r="AE41" i="3"/>
  <c r="N112" i="3"/>
  <c r="T112" i="3"/>
  <c r="EU44" i="11"/>
  <c r="AP44" i="3"/>
  <c r="D132" i="13"/>
  <c r="D44" i="13" s="1"/>
  <c r="G44" i="3" s="1"/>
  <c r="D140" i="15"/>
  <c r="D52" i="15" s="1"/>
  <c r="I52" i="3" s="1"/>
  <c r="I140" i="3" s="1"/>
  <c r="EC52" i="11"/>
  <c r="D138" i="13"/>
  <c r="D50" i="13" s="1"/>
  <c r="G50" i="3" s="1"/>
  <c r="EU50" i="11"/>
  <c r="AP50" i="3"/>
  <c r="D120" i="14"/>
  <c r="D32" i="14" s="1"/>
  <c r="H32" i="3" s="1"/>
  <c r="H120" i="3" s="1"/>
  <c r="FA32" i="11"/>
  <c r="D131" i="12"/>
  <c r="D43" i="12" s="1"/>
  <c r="E43" i="3" s="1"/>
  <c r="EO43" i="11"/>
  <c r="AE43" i="3"/>
  <c r="D140" i="12"/>
  <c r="D52" i="12" s="1"/>
  <c r="E52" i="3" s="1"/>
  <c r="DK52" i="11"/>
  <c r="AE52" i="3"/>
  <c r="D134" i="14"/>
  <c r="D46" i="14" s="1"/>
  <c r="H46" i="3" s="1"/>
  <c r="H134" i="3" s="1"/>
  <c r="DW46" i="11"/>
  <c r="AP52" i="3"/>
  <c r="D140" i="13"/>
  <c r="D52" i="13" s="1"/>
  <c r="G52" i="3" s="1"/>
  <c r="DQ52" i="11"/>
  <c r="D124" i="15"/>
  <c r="D36" i="15" s="1"/>
  <c r="I36" i="3" s="1"/>
  <c r="I124" i="3" s="1"/>
  <c r="FG36" i="11"/>
  <c r="D131" i="15"/>
  <c r="D43" i="15" s="1"/>
  <c r="I43" i="3" s="1"/>
  <c r="I131" i="3" s="1"/>
  <c r="FG43" i="11"/>
  <c r="D123" i="15"/>
  <c r="D35" i="15" s="1"/>
  <c r="I35" i="3" s="1"/>
  <c r="I123" i="3" s="1"/>
  <c r="FG35" i="11"/>
  <c r="D126" i="12"/>
  <c r="D38" i="12" s="1"/>
  <c r="E38" i="3" s="1"/>
  <c r="DK38" i="11"/>
  <c r="AE38" i="3"/>
  <c r="D128" i="12"/>
  <c r="D40" i="12" s="1"/>
  <c r="E40" i="3" s="1"/>
  <c r="DK40" i="11"/>
  <c r="AE40" i="3"/>
  <c r="F206" i="3"/>
  <c r="N18" i="3" s="1"/>
  <c r="N119" i="3"/>
  <c r="T119" i="3"/>
  <c r="AP27" i="3"/>
  <c r="AR27" i="3" s="1"/>
  <c r="D115" i="13"/>
  <c r="D27" i="13" s="1"/>
  <c r="G27" i="3" s="1"/>
  <c r="DQ27" i="11"/>
  <c r="D116" i="14"/>
  <c r="D28" i="14" s="1"/>
  <c r="H28" i="3" s="1"/>
  <c r="H116" i="3" s="1"/>
  <c r="FA28" i="11"/>
  <c r="Y49" i="3" l="1"/>
  <c r="Z133" i="3"/>
  <c r="Z124" i="3"/>
  <c r="Z131" i="3"/>
  <c r="Y51" i="3"/>
  <c r="Y47" i="3"/>
  <c r="Y39" i="3"/>
  <c r="Z129" i="3"/>
  <c r="Z107" i="3"/>
  <c r="Y52" i="3"/>
  <c r="Z113" i="3"/>
  <c r="P110" i="3"/>
  <c r="BB22" i="3" s="1"/>
  <c r="BD22" i="3" s="1"/>
  <c r="Y119" i="3"/>
  <c r="Y31" i="3" s="1"/>
  <c r="T31" i="3"/>
  <c r="Y109" i="3"/>
  <c r="Z109" i="3" s="1"/>
  <c r="T21" i="3"/>
  <c r="Y130" i="3"/>
  <c r="Z130" i="3" s="1"/>
  <c r="T42" i="3"/>
  <c r="Y128" i="3"/>
  <c r="Y40" i="3" s="1"/>
  <c r="T40" i="3"/>
  <c r="Y126" i="3"/>
  <c r="Y38" i="3" s="1"/>
  <c r="T38" i="3"/>
  <c r="Y121" i="3"/>
  <c r="Z121" i="3" s="1"/>
  <c r="T33" i="3"/>
  <c r="Y112" i="3"/>
  <c r="Y24" i="3" s="1"/>
  <c r="T24" i="3"/>
  <c r="Y125" i="3"/>
  <c r="T37" i="3"/>
  <c r="Y115" i="3"/>
  <c r="Y27" i="3" s="1"/>
  <c r="T27" i="3"/>
  <c r="Y111" i="3"/>
  <c r="Y23" i="3" s="1"/>
  <c r="T23" i="3"/>
  <c r="Y122" i="3"/>
  <c r="Z122" i="3" s="1"/>
  <c r="T34" i="3"/>
  <c r="Y138" i="3"/>
  <c r="Y50" i="3" s="1"/>
  <c r="T50" i="3"/>
  <c r="Y117" i="3"/>
  <c r="Z117" i="3" s="1"/>
  <c r="T29" i="3"/>
  <c r="Z108" i="3"/>
  <c r="Z123" i="3"/>
  <c r="Y32" i="3"/>
  <c r="Y46" i="3"/>
  <c r="Z114" i="3"/>
  <c r="Y28" i="3"/>
  <c r="D100" i="3"/>
  <c r="D15" i="3" s="1"/>
  <c r="AB101" i="3"/>
  <c r="X16" i="3" s="1"/>
  <c r="R99" i="3"/>
  <c r="R15" i="3" s="1"/>
  <c r="G109" i="3"/>
  <c r="P109" i="3" s="1"/>
  <c r="L113" i="3"/>
  <c r="BA25" i="3" s="1"/>
  <c r="BC25" i="3" s="1"/>
  <c r="E140" i="3"/>
  <c r="L140" i="3" s="1"/>
  <c r="H106" i="3"/>
  <c r="H100" i="3" s="1"/>
  <c r="G111" i="3"/>
  <c r="P111" i="3" s="1"/>
  <c r="G112" i="3"/>
  <c r="P112" i="3" s="1"/>
  <c r="E116" i="3"/>
  <c r="L116" i="3" s="1"/>
  <c r="Z111" i="3"/>
  <c r="G130" i="3"/>
  <c r="P130" i="3" s="1"/>
  <c r="E114" i="3"/>
  <c r="L114" i="3" s="1"/>
  <c r="G131" i="3"/>
  <c r="P131" i="3" s="1"/>
  <c r="E111" i="3"/>
  <c r="L111" i="3" s="1"/>
  <c r="G129" i="3"/>
  <c r="P129" i="3" s="1"/>
  <c r="G121" i="3"/>
  <c r="P121" i="3" s="1"/>
  <c r="G118" i="3"/>
  <c r="P118" i="3" s="1"/>
  <c r="E108" i="3"/>
  <c r="L108" i="3" s="1"/>
  <c r="G135" i="3"/>
  <c r="P135" i="3" s="1"/>
  <c r="G117" i="3"/>
  <c r="P117" i="3" s="1"/>
  <c r="G136" i="3"/>
  <c r="P136" i="3" s="1"/>
  <c r="E137" i="3"/>
  <c r="L137" i="3" s="1"/>
  <c r="E127" i="3"/>
  <c r="L127" i="3" s="1"/>
  <c r="G125" i="3"/>
  <c r="P125" i="3" s="1"/>
  <c r="G116" i="3"/>
  <c r="P116" i="3" s="1"/>
  <c r="E112" i="3"/>
  <c r="L112" i="3" s="1"/>
  <c r="E139" i="3"/>
  <c r="L139" i="3" s="1"/>
  <c r="E126" i="3"/>
  <c r="L126" i="3" s="1"/>
  <c r="G108" i="3"/>
  <c r="P108" i="3" s="1"/>
  <c r="I113" i="3"/>
  <c r="P113" i="3" s="1"/>
  <c r="G115" i="3"/>
  <c r="P115" i="3" s="1"/>
  <c r="Z112" i="3"/>
  <c r="G137" i="3"/>
  <c r="P137" i="3" s="1"/>
  <c r="G126" i="3"/>
  <c r="P126" i="3" s="1"/>
  <c r="R101" i="3"/>
  <c r="R16" i="3" s="1"/>
  <c r="AB100" i="3"/>
  <c r="Z132" i="3"/>
  <c r="Y44" i="3"/>
  <c r="E134" i="3"/>
  <c r="L134" i="3" s="1"/>
  <c r="E109" i="3"/>
  <c r="L109" i="3" s="1"/>
  <c r="G123" i="3"/>
  <c r="P123" i="3" s="1"/>
  <c r="E133" i="3"/>
  <c r="L133" i="3" s="1"/>
  <c r="E123" i="3"/>
  <c r="L123" i="3" s="1"/>
  <c r="E138" i="3"/>
  <c r="L138" i="3" s="1"/>
  <c r="G124" i="3"/>
  <c r="P124" i="3" s="1"/>
  <c r="E124" i="3"/>
  <c r="L124" i="3" s="1"/>
  <c r="E110" i="3"/>
  <c r="L110" i="3" s="1"/>
  <c r="G128" i="3"/>
  <c r="P128" i="3" s="1"/>
  <c r="E115" i="3"/>
  <c r="L115" i="3" s="1"/>
  <c r="G107" i="3"/>
  <c r="P107" i="3" s="1"/>
  <c r="E119" i="3"/>
  <c r="L119" i="3" s="1"/>
  <c r="G119" i="3"/>
  <c r="P119" i="3" s="1"/>
  <c r="G139" i="3"/>
  <c r="P139" i="3" s="1"/>
  <c r="Y33" i="3"/>
  <c r="E121" i="3"/>
  <c r="L121" i="3" s="1"/>
  <c r="E128" i="3"/>
  <c r="L128" i="3" s="1"/>
  <c r="N100" i="3"/>
  <c r="N106" i="3"/>
  <c r="N99" i="3" s="1"/>
  <c r="N15" i="3" s="1"/>
  <c r="T106" i="3"/>
  <c r="G140" i="3"/>
  <c r="P140" i="3" s="1"/>
  <c r="E131" i="3"/>
  <c r="L131" i="3" s="1"/>
  <c r="G138" i="3"/>
  <c r="P138" i="3" s="1"/>
  <c r="G132" i="3"/>
  <c r="P132" i="3" s="1"/>
  <c r="E129" i="3"/>
  <c r="L129" i="3" s="1"/>
  <c r="G106" i="3"/>
  <c r="R100" i="3"/>
  <c r="E130" i="3"/>
  <c r="L130" i="3" s="1"/>
  <c r="G134" i="3"/>
  <c r="P134" i="3" s="1"/>
  <c r="Y22" i="3"/>
  <c r="Z110" i="3"/>
  <c r="E120" i="3"/>
  <c r="L120" i="3" s="1"/>
  <c r="Y30" i="3"/>
  <c r="Z118" i="3"/>
  <c r="G120" i="3"/>
  <c r="P120" i="3" s="1"/>
  <c r="E122" i="3"/>
  <c r="L122" i="3" s="1"/>
  <c r="E106" i="3"/>
  <c r="L106" i="3" s="1"/>
  <c r="E125" i="3"/>
  <c r="L125" i="3" s="1"/>
  <c r="E136" i="3"/>
  <c r="L136" i="3" s="1"/>
  <c r="G114" i="3"/>
  <c r="P114" i="3" s="1"/>
  <c r="G127" i="3"/>
  <c r="P127" i="3" s="1"/>
  <c r="E117" i="3"/>
  <c r="L117" i="3" s="1"/>
  <c r="G122" i="3"/>
  <c r="P122" i="3" s="1"/>
  <c r="G133" i="3"/>
  <c r="P133" i="3" s="1"/>
  <c r="E132" i="3"/>
  <c r="L132" i="3" s="1"/>
  <c r="E118" i="3"/>
  <c r="L118" i="3" s="1"/>
  <c r="I106" i="3"/>
  <c r="I100" i="3" s="1"/>
  <c r="E107" i="3"/>
  <c r="L107" i="3" s="1"/>
  <c r="E135" i="3"/>
  <c r="L135" i="3" s="1"/>
  <c r="Z138" i="3" l="1"/>
  <c r="Z128" i="3"/>
  <c r="Y42" i="3"/>
  <c r="Z126" i="3"/>
  <c r="Y34" i="3"/>
  <c r="Z119" i="3"/>
  <c r="Y29" i="3"/>
  <c r="Q110" i="3"/>
  <c r="Y21" i="3"/>
  <c r="Y106" i="3"/>
  <c r="Z106" i="3" s="1"/>
  <c r="T18" i="3"/>
  <c r="Z115" i="3"/>
  <c r="Y37" i="3"/>
  <c r="Z125" i="3"/>
  <c r="M113" i="3"/>
  <c r="D16" i="3"/>
  <c r="BB21" i="3"/>
  <c r="BD21" i="3" s="1"/>
  <c r="Q109" i="3"/>
  <c r="P106" i="3"/>
  <c r="Q106" i="3" s="1"/>
  <c r="N101" i="3"/>
  <c r="N16" i="3" s="1"/>
  <c r="E100" i="3"/>
  <c r="E15" i="3" s="1"/>
  <c r="BA32" i="3"/>
  <c r="BC32" i="3" s="1"/>
  <c r="M120" i="3"/>
  <c r="BA41" i="3"/>
  <c r="BC41" i="3" s="1"/>
  <c r="M129" i="3"/>
  <c r="BB52" i="3"/>
  <c r="BD52" i="3" s="1"/>
  <c r="Q140" i="3"/>
  <c r="M130" i="3"/>
  <c r="BA42" i="3"/>
  <c r="BC42" i="3" s="1"/>
  <c r="BB44" i="3"/>
  <c r="BD44" i="3" s="1"/>
  <c r="Q132" i="3"/>
  <c r="M122" i="3"/>
  <c r="BA34" i="3"/>
  <c r="BC34" i="3" s="1"/>
  <c r="BB32" i="3"/>
  <c r="BD32" i="3" s="1"/>
  <c r="Q120" i="3"/>
  <c r="BB50" i="3"/>
  <c r="BD50" i="3" s="1"/>
  <c r="Q138" i="3"/>
  <c r="BB46" i="3"/>
  <c r="BD46" i="3" s="1"/>
  <c r="Q134" i="3"/>
  <c r="BA43" i="3"/>
  <c r="BC43" i="3" s="1"/>
  <c r="M131" i="3"/>
  <c r="M132" i="3"/>
  <c r="BA44" i="3"/>
  <c r="BC44" i="3" s="1"/>
  <c r="BB45" i="3"/>
  <c r="BD45" i="3" s="1"/>
  <c r="Q133" i="3"/>
  <c r="BB26" i="3"/>
  <c r="BD26" i="3" s="1"/>
  <c r="Q114" i="3"/>
  <c r="BA33" i="3"/>
  <c r="BC33" i="3" s="1"/>
  <c r="M121" i="3"/>
  <c r="BA31" i="3"/>
  <c r="BC31" i="3" s="1"/>
  <c r="M119" i="3"/>
  <c r="BB40" i="3"/>
  <c r="BD40" i="3" s="1"/>
  <c r="Q128" i="3"/>
  <c r="BA36" i="3"/>
  <c r="BC36" i="3" s="1"/>
  <c r="M124" i="3"/>
  <c r="BA50" i="3"/>
  <c r="BC50" i="3" s="1"/>
  <c r="M138" i="3"/>
  <c r="BA45" i="3"/>
  <c r="BC45" i="3" s="1"/>
  <c r="M133" i="3"/>
  <c r="BA21" i="3"/>
  <c r="BC21" i="3" s="1"/>
  <c r="M109" i="3"/>
  <c r="BB49" i="3"/>
  <c r="BD49" i="3" s="1"/>
  <c r="Q137" i="3"/>
  <c r="BB27" i="3"/>
  <c r="BD27" i="3" s="1"/>
  <c r="Q115" i="3"/>
  <c r="BB20" i="3"/>
  <c r="BD20" i="3" s="1"/>
  <c r="Q108" i="3"/>
  <c r="BA51" i="3"/>
  <c r="BC51" i="3" s="1"/>
  <c r="M139" i="3"/>
  <c r="BA24" i="3"/>
  <c r="BC24" i="3" s="1"/>
  <c r="M112" i="3"/>
  <c r="BA39" i="3"/>
  <c r="BC39" i="3" s="1"/>
  <c r="M127" i="3"/>
  <c r="BB48" i="3"/>
  <c r="BD48" i="3" s="1"/>
  <c r="Q136" i="3"/>
  <c r="BA20" i="3"/>
  <c r="BC20" i="3" s="1"/>
  <c r="M108" i="3"/>
  <c r="BB30" i="3"/>
  <c r="BD30" i="3" s="1"/>
  <c r="Q118" i="3"/>
  <c r="BB41" i="3"/>
  <c r="BD41" i="3" s="1"/>
  <c r="Q129" i="3"/>
  <c r="BB43" i="3"/>
  <c r="BD43" i="3" s="1"/>
  <c r="Q131" i="3"/>
  <c r="BB24" i="3"/>
  <c r="BD24" i="3" s="1"/>
  <c r="Q112" i="3"/>
  <c r="M118" i="3"/>
  <c r="BA30" i="3"/>
  <c r="BC30" i="3" s="1"/>
  <c r="BA47" i="3"/>
  <c r="BC47" i="3" s="1"/>
  <c r="M135" i="3"/>
  <c r="I16" i="3"/>
  <c r="I15" i="3"/>
  <c r="BA29" i="3"/>
  <c r="BC29" i="3" s="1"/>
  <c r="M117" i="3"/>
  <c r="BA37" i="3"/>
  <c r="BC37" i="3" s="1"/>
  <c r="M125" i="3"/>
  <c r="G100" i="3"/>
  <c r="Q139" i="3"/>
  <c r="BB51" i="3"/>
  <c r="BD51" i="3" s="1"/>
  <c r="H16" i="3"/>
  <c r="H15" i="3"/>
  <c r="BA19" i="3"/>
  <c r="BC19" i="3" s="1"/>
  <c r="M107" i="3"/>
  <c r="BB39" i="3"/>
  <c r="BD39" i="3" s="1"/>
  <c r="Q127" i="3"/>
  <c r="BA18" i="3"/>
  <c r="BC18" i="3" s="1"/>
  <c r="M106" i="3"/>
  <c r="M128" i="3"/>
  <c r="BA40" i="3"/>
  <c r="BC40" i="3" s="1"/>
  <c r="Q107" i="3"/>
  <c r="BB19" i="3"/>
  <c r="BD19" i="3" s="1"/>
  <c r="M110" i="3"/>
  <c r="BA22" i="3"/>
  <c r="BC22" i="3" s="1"/>
  <c r="BB35" i="3"/>
  <c r="BD35" i="3" s="1"/>
  <c r="Q123" i="3"/>
  <c r="BB38" i="3"/>
  <c r="BD38" i="3" s="1"/>
  <c r="Q126" i="3"/>
  <c r="BB25" i="3"/>
  <c r="BD25" i="3" s="1"/>
  <c r="Q113" i="3"/>
  <c r="M126" i="3"/>
  <c r="BA38" i="3"/>
  <c r="BC38" i="3" s="1"/>
  <c r="BB28" i="3"/>
  <c r="BD28" i="3" s="1"/>
  <c r="Q116" i="3"/>
  <c r="BB37" i="3"/>
  <c r="BD37" i="3" s="1"/>
  <c r="Q125" i="3"/>
  <c r="BA49" i="3"/>
  <c r="BC49" i="3" s="1"/>
  <c r="M137" i="3"/>
  <c r="BB29" i="3"/>
  <c r="BD29" i="3" s="1"/>
  <c r="Q117" i="3"/>
  <c r="BB47" i="3"/>
  <c r="BD47" i="3" s="1"/>
  <c r="Q135" i="3"/>
  <c r="BB33" i="3"/>
  <c r="BD33" i="3" s="1"/>
  <c r="Q121" i="3"/>
  <c r="BA23" i="3"/>
  <c r="BC23" i="3" s="1"/>
  <c r="M111" i="3"/>
  <c r="M114" i="3"/>
  <c r="BA26" i="3"/>
  <c r="BC26" i="3" s="1"/>
  <c r="BB42" i="3"/>
  <c r="BD42" i="3" s="1"/>
  <c r="Q130" i="3"/>
  <c r="BA28" i="3"/>
  <c r="BC28" i="3" s="1"/>
  <c r="M116" i="3"/>
  <c r="BB23" i="3"/>
  <c r="BD23" i="3" s="1"/>
  <c r="Q111" i="3"/>
  <c r="BA52" i="3"/>
  <c r="BC52" i="3" s="1"/>
  <c r="M140" i="3"/>
  <c r="BB34" i="3"/>
  <c r="BD34" i="3" s="1"/>
  <c r="Q122" i="3"/>
  <c r="BA48" i="3"/>
  <c r="BC48" i="3" s="1"/>
  <c r="M136" i="3"/>
  <c r="BB31" i="3"/>
  <c r="BD31" i="3" s="1"/>
  <c r="Q119" i="3"/>
  <c r="BA27" i="3"/>
  <c r="BC27" i="3" s="1"/>
  <c r="M115" i="3"/>
  <c r="BB36" i="3"/>
  <c r="BD36" i="3" s="1"/>
  <c r="Q124" i="3"/>
  <c r="BA35" i="3"/>
  <c r="BC35" i="3" s="1"/>
  <c r="M123" i="3"/>
  <c r="M134" i="3"/>
  <c r="BA46" i="3"/>
  <c r="BC46" i="3" s="1"/>
  <c r="Y18" i="3" l="1"/>
  <c r="Y101" i="3" s="1"/>
  <c r="Y16" i="3" s="1"/>
  <c r="BB18" i="3"/>
  <c r="BD18" i="3" s="1"/>
  <c r="E16" i="3"/>
  <c r="G16" i="3"/>
  <c r="G15" i="3"/>
  <c r="P100" i="3"/>
  <c r="L100" i="3"/>
  <c r="Y100" i="3" l="1"/>
</calcChain>
</file>

<file path=xl/sharedStrings.xml><?xml version="1.0" encoding="utf-8"?>
<sst xmlns="http://schemas.openxmlformats.org/spreadsheetml/2006/main" count="270" uniqueCount="84">
  <si>
    <t>Classe :</t>
  </si>
  <si>
    <t>Branche :</t>
  </si>
  <si>
    <t>N°</t>
  </si>
  <si>
    <t>Moyenne générale</t>
  </si>
  <si>
    <t>Nom et Prénom</t>
  </si>
  <si>
    <t>Total des interrogations</t>
  </si>
  <si>
    <t>Maximum possible</t>
  </si>
  <si>
    <t>Total des devoirs</t>
  </si>
  <si>
    <t>Nombre d'élèves :</t>
  </si>
  <si>
    <t>Date :</t>
  </si>
  <si>
    <t>Cotation maximale :</t>
  </si>
  <si>
    <t>Type d'évaluation :</t>
  </si>
  <si>
    <t>N° de l'évaluation :</t>
  </si>
  <si>
    <t>Période 1</t>
  </si>
  <si>
    <t>Période 2</t>
  </si>
  <si>
    <t>Période 3</t>
  </si>
  <si>
    <t>Période 4</t>
  </si>
  <si>
    <t>Période 5</t>
  </si>
  <si>
    <t>Bilan de Noël</t>
  </si>
  <si>
    <t>Bilan de Juin</t>
  </si>
  <si>
    <t>Cotation du bilan de Noël :</t>
  </si>
  <si>
    <t>Cotation du bilan de Juin :</t>
  </si>
  <si>
    <t>Année en points</t>
  </si>
  <si>
    <t>Année en pourcentage</t>
  </si>
  <si>
    <t>Année</t>
  </si>
  <si>
    <t>Travail journalier 1</t>
  </si>
  <si>
    <t>Travail journalier 2</t>
  </si>
  <si>
    <t>Cotation du travail journalier 1 :</t>
  </si>
  <si>
    <t>Cotation du travail journalier 2 :</t>
  </si>
  <si>
    <t>Titulaire du cours :</t>
  </si>
  <si>
    <t>Conversion du bilan de Noël :</t>
  </si>
  <si>
    <t>Conversion du bilan de Juin :</t>
  </si>
  <si>
    <t>Pourcentage moyen :</t>
  </si>
  <si>
    <t>Moyenne de classe :</t>
  </si>
  <si>
    <t>TJ annuel en pourcentage</t>
  </si>
  <si>
    <t>Bilans en pourcentage</t>
  </si>
  <si>
    <t>TJ%</t>
  </si>
  <si>
    <t>Bil%</t>
  </si>
  <si>
    <t>Affichage1 carnet</t>
  </si>
  <si>
    <t>Affichage 1ou 2 Semestre1</t>
  </si>
  <si>
    <t>Affichage 1ou 2 Semestre2</t>
  </si>
  <si>
    <t>Options calcul TJ :</t>
  </si>
  <si>
    <t>Elève sélectionné :</t>
  </si>
  <si>
    <t>Date</t>
  </si>
  <si>
    <t>Nature du travail</t>
  </si>
  <si>
    <t>Sujet</t>
  </si>
  <si>
    <t>Note obtenue</t>
  </si>
  <si>
    <t>Note maximale</t>
  </si>
  <si>
    <t>Numérotation</t>
  </si>
  <si>
    <t>Bilans</t>
  </si>
  <si>
    <t>Récapitulatif des travaux de l'élève</t>
  </si>
  <si>
    <t>Epreuve de Noël</t>
  </si>
  <si>
    <t>P1</t>
  </si>
  <si>
    <t>P2</t>
  </si>
  <si>
    <t>P3</t>
  </si>
  <si>
    <t>P4</t>
  </si>
  <si>
    <t>P5</t>
  </si>
  <si>
    <t>Devoirs</t>
  </si>
  <si>
    <t>Numéro d'ordre :</t>
  </si>
  <si>
    <t>Semestre 2</t>
  </si>
  <si>
    <t>Semestre 1</t>
  </si>
  <si>
    <t>Cotation périodes :</t>
  </si>
  <si>
    <t>Interrogations</t>
  </si>
  <si>
    <t>TP1</t>
  </si>
  <si>
    <t>TP2</t>
  </si>
  <si>
    <t>TP3</t>
  </si>
  <si>
    <t>TP4</t>
  </si>
  <si>
    <t>TP5</t>
  </si>
  <si>
    <t>Int</t>
  </si>
  <si>
    <t>Dev</t>
  </si>
  <si>
    <t>Epreuve de juin</t>
  </si>
  <si>
    <t>Interros</t>
  </si>
  <si>
    <t>Conception : VERPST</t>
  </si>
  <si>
    <t>Total des travaux</t>
  </si>
  <si>
    <t>Total évaluations P1 et P2</t>
  </si>
  <si>
    <t>Total max évaluations P1 et P2</t>
  </si>
  <si>
    <t>Total évaluations P3, P4 et P5</t>
  </si>
  <si>
    <t>Total max évaluations P3, P4 et P5</t>
  </si>
  <si>
    <t>Note cumulée TJ1 et TJ2</t>
  </si>
  <si>
    <t>Note cumulée TJ3, TJ4 et TJ5</t>
  </si>
  <si>
    <t>TDev</t>
  </si>
  <si>
    <t>Travaux</t>
  </si>
  <si>
    <t>Tr</t>
  </si>
  <si>
    <t>TTr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</si>
</sst>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m\ yyyy"/>
  </numFmts>
  <fonts count="14" x14ac:knownFonts="1">
    <font>
      <sz val="10"/>
      <name val="Arial"/>
    </font>
    <font>
      <sz val="10"/>
      <name val="Arial"/>
      <family val="2"/>
    </font>
    <font>
      <sz val="10"/>
      <color indexed="9"/>
      <name val="Arial"/>
      <family val="2"/>
    </font>
    <font>
      <b/>
      <sz val="10"/>
      <color indexed="9"/>
      <name val="Arial"/>
      <family val="2"/>
    </font>
    <font>
      <b/>
      <sz val="16"/>
      <color indexed="53"/>
      <name val="Arial"/>
      <family val="2"/>
    </font>
    <font>
      <sz val="10"/>
      <color indexed="53"/>
      <name val="Arial"/>
      <family val="2"/>
    </font>
    <font>
      <b/>
      <sz val="20"/>
      <color indexed="61"/>
      <name val="Arial"/>
      <family val="2"/>
    </font>
    <font>
      <b/>
      <sz val="16"/>
      <color indexed="61"/>
      <name val="Arial"/>
      <family val="2"/>
    </font>
    <font>
      <b/>
      <sz val="10"/>
      <color indexed="61"/>
      <name val="Arial"/>
      <family val="2"/>
    </font>
    <font>
      <sz val="10"/>
      <color indexed="61"/>
      <name val="Arial"/>
      <family val="2"/>
    </font>
    <font>
      <b/>
      <i/>
      <sz val="12"/>
      <color indexed="61"/>
      <name val="Arial"/>
      <family val="2"/>
    </font>
    <font>
      <i/>
      <sz val="12"/>
      <color indexed="61"/>
      <name val="Arial"/>
      <family val="2"/>
    </font>
    <font>
      <i/>
      <sz val="10"/>
      <name val="Arial"/>
      <family val="2"/>
    </font>
    <font>
      <i/>
      <sz val="10"/>
      <color indexed="61"/>
      <name val="Arial"/>
      <family val="2"/>
    </font>
  </fonts>
  <fills count="17">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27"/>
        <bgColor indexed="64"/>
      </patternFill>
    </fill>
    <fill>
      <patternFill patternType="solid">
        <fgColor indexed="44"/>
        <bgColor indexed="44"/>
      </patternFill>
    </fill>
    <fill>
      <patternFill patternType="solid">
        <fgColor indexed="26"/>
        <bgColor indexed="64"/>
      </patternFill>
    </fill>
    <fill>
      <patternFill patternType="solid">
        <fgColor indexed="41"/>
        <bgColor indexed="27"/>
      </patternFill>
    </fill>
    <fill>
      <patternFill patternType="solid">
        <fgColor indexed="53"/>
        <bgColor indexed="64"/>
      </patternFill>
    </fill>
    <fill>
      <patternFill patternType="solid">
        <fgColor indexed="17"/>
        <bgColor indexed="64"/>
      </patternFill>
    </fill>
    <fill>
      <patternFill patternType="solid">
        <fgColor indexed="22"/>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8"/>
        <bgColor indexed="64"/>
      </patternFill>
    </fill>
    <fill>
      <patternFill patternType="solid">
        <fgColor indexed="18"/>
        <bgColor indexed="64"/>
      </patternFill>
    </fill>
    <fill>
      <patternFill patternType="solid">
        <fgColor indexed="9"/>
        <bgColor indexed="64"/>
      </patternFill>
    </fill>
  </fills>
  <borders count="44">
    <border>
      <left/>
      <right/>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53"/>
      </left>
      <right style="thin">
        <color indexed="53"/>
      </right>
      <top/>
      <bottom/>
      <diagonal/>
    </border>
    <border>
      <left style="thin">
        <color indexed="53"/>
      </left>
      <right style="thin">
        <color indexed="53"/>
      </right>
      <top/>
      <bottom style="thin">
        <color indexed="53"/>
      </bottom>
      <diagonal/>
    </border>
    <border>
      <left style="thin">
        <color indexed="53"/>
      </left>
      <right/>
      <top style="thin">
        <color indexed="53"/>
      </top>
      <bottom/>
      <diagonal/>
    </border>
    <border>
      <left/>
      <right/>
      <top style="thin">
        <color indexed="53"/>
      </top>
      <bottom/>
      <diagonal/>
    </border>
    <border>
      <left/>
      <right style="thin">
        <color indexed="53"/>
      </right>
      <top style="thin">
        <color indexed="53"/>
      </top>
      <bottom/>
      <diagonal/>
    </border>
    <border>
      <left style="thin">
        <color indexed="53"/>
      </left>
      <right/>
      <top/>
      <bottom/>
      <diagonal/>
    </border>
    <border>
      <left style="thin">
        <color indexed="53"/>
      </left>
      <right/>
      <top/>
      <bottom style="thin">
        <color indexed="53"/>
      </bottom>
      <diagonal/>
    </border>
    <border>
      <left/>
      <right/>
      <top/>
      <bottom style="thin">
        <color indexed="53"/>
      </bottom>
      <diagonal/>
    </border>
    <border>
      <left/>
      <right style="thin">
        <color indexed="53"/>
      </right>
      <top/>
      <bottom/>
      <diagonal/>
    </border>
    <border>
      <left/>
      <right style="thin">
        <color indexed="53"/>
      </right>
      <top/>
      <bottom style="thin">
        <color indexed="53"/>
      </bottom>
      <diagonal/>
    </border>
    <border>
      <left style="thin">
        <color indexed="53"/>
      </left>
      <right style="thin">
        <color indexed="53"/>
      </right>
      <top style="thin">
        <color indexed="53"/>
      </top>
      <bottom/>
      <diagonal/>
    </border>
    <border>
      <left style="thin">
        <color indexed="25"/>
      </left>
      <right/>
      <top style="thin">
        <color indexed="25"/>
      </top>
      <bottom/>
      <diagonal/>
    </border>
    <border>
      <left/>
      <right/>
      <top style="thin">
        <color indexed="25"/>
      </top>
      <bottom/>
      <diagonal/>
    </border>
    <border>
      <left/>
      <right style="thin">
        <color indexed="25"/>
      </right>
      <top style="thin">
        <color indexed="25"/>
      </top>
      <bottom/>
      <diagonal/>
    </border>
    <border>
      <left style="thin">
        <color indexed="25"/>
      </left>
      <right/>
      <top/>
      <bottom/>
      <diagonal/>
    </border>
    <border>
      <left/>
      <right style="thin">
        <color indexed="25"/>
      </right>
      <top/>
      <bottom/>
      <diagonal/>
    </border>
    <border>
      <left style="thin">
        <color indexed="25"/>
      </left>
      <right/>
      <top/>
      <bottom style="thin">
        <color indexed="25"/>
      </bottom>
      <diagonal/>
    </border>
    <border>
      <left/>
      <right/>
      <top/>
      <bottom style="thin">
        <color indexed="25"/>
      </bottom>
      <diagonal/>
    </border>
    <border>
      <left/>
      <right style="thin">
        <color indexed="25"/>
      </right>
      <top/>
      <bottom style="thin">
        <color indexed="25"/>
      </bottom>
      <diagonal/>
    </border>
    <border>
      <left style="thin">
        <color indexed="44"/>
      </left>
      <right/>
      <top/>
      <bottom/>
      <diagonal/>
    </border>
    <border>
      <left style="thin">
        <color indexed="9"/>
      </left>
      <right style="thin">
        <color indexed="9"/>
      </right>
      <top style="thin">
        <color indexed="9"/>
      </top>
      <bottom style="thin">
        <color indexed="9"/>
      </bottom>
      <diagonal/>
    </border>
    <border>
      <left style="thin">
        <color indexed="44"/>
      </left>
      <right style="thin">
        <color indexed="44"/>
      </right>
      <top style="thin">
        <color indexed="44"/>
      </top>
      <bottom/>
      <diagonal/>
    </border>
    <border>
      <left/>
      <right style="thin">
        <color indexed="44"/>
      </right>
      <top/>
      <bottom/>
      <diagonal/>
    </border>
    <border>
      <left style="thin">
        <color indexed="61"/>
      </left>
      <right/>
      <top style="thin">
        <color indexed="61"/>
      </top>
      <bottom/>
      <diagonal/>
    </border>
    <border>
      <left/>
      <right/>
      <top style="thin">
        <color indexed="61"/>
      </top>
      <bottom/>
      <diagonal/>
    </border>
    <border>
      <left/>
      <right style="thin">
        <color indexed="61"/>
      </right>
      <top style="thin">
        <color indexed="61"/>
      </top>
      <bottom/>
      <diagonal/>
    </border>
    <border>
      <left style="thin">
        <color indexed="61"/>
      </left>
      <right/>
      <top/>
      <bottom style="thin">
        <color indexed="61"/>
      </bottom>
      <diagonal/>
    </border>
    <border>
      <left/>
      <right/>
      <top/>
      <bottom style="thin">
        <color indexed="61"/>
      </bottom>
      <diagonal/>
    </border>
    <border>
      <left/>
      <right style="thin">
        <color indexed="61"/>
      </right>
      <top/>
      <bottom style="thin">
        <color indexed="61"/>
      </bottom>
      <diagonal/>
    </border>
    <border>
      <left style="thin">
        <color indexed="61"/>
      </left>
      <right/>
      <top/>
      <bottom/>
      <diagonal/>
    </border>
    <border>
      <left/>
      <right style="thin">
        <color indexed="61"/>
      </right>
      <top/>
      <bottom/>
      <diagonal/>
    </border>
    <border>
      <left/>
      <right/>
      <top style="thin">
        <color indexed="61"/>
      </top>
      <bottom style="thin">
        <color indexed="61"/>
      </bottom>
      <diagonal/>
    </border>
    <border>
      <left style="thin">
        <color indexed="61"/>
      </left>
      <right style="thin">
        <color indexed="61"/>
      </right>
      <top style="thin">
        <color indexed="61"/>
      </top>
      <bottom style="thin">
        <color indexed="61"/>
      </bottom>
      <diagonal/>
    </border>
  </borders>
  <cellStyleXfs count="1">
    <xf numFmtId="0" fontId="0" fillId="0" borderId="0"/>
  </cellStyleXfs>
  <cellXfs count="226">
    <xf numFmtId="0" fontId="0" fillId="0" borderId="0" xfId="0"/>
    <xf numFmtId="0" fontId="0" fillId="2" borderId="0" xfId="0" applyFill="1" applyBorder="1" applyProtection="1">
      <protection hidden="1"/>
    </xf>
    <xf numFmtId="0" fontId="0" fillId="0" borderId="0" xfId="0" applyProtection="1">
      <protection hidden="1"/>
    </xf>
    <xf numFmtId="0" fontId="0" fillId="2" borderId="0" xfId="0" applyFill="1" applyProtection="1">
      <protection hidden="1"/>
    </xf>
    <xf numFmtId="0" fontId="0" fillId="3" borderId="1" xfId="0" applyFill="1" applyBorder="1" applyAlignment="1" applyProtection="1">
      <alignment horizontal="center" vertical="center"/>
      <protection locked="0" hidden="1"/>
    </xf>
    <xf numFmtId="0" fontId="0" fillId="2" borderId="0" xfId="0" applyFill="1" applyAlignment="1" applyProtection="1">
      <alignment horizontal="center" vertical="center" wrapText="1"/>
      <protection hidden="1"/>
    </xf>
    <xf numFmtId="0" fontId="0" fillId="2" borderId="0" xfId="0" applyFill="1" applyAlignment="1" applyProtection="1">
      <alignment horizontal="center" vertical="center" textRotation="90" wrapText="1"/>
      <protection hidden="1"/>
    </xf>
    <xf numFmtId="16" fontId="0" fillId="4" borderId="1" xfId="0" applyNumberFormat="1" applyFill="1" applyBorder="1" applyAlignment="1" applyProtection="1">
      <alignment horizontal="center" vertical="center"/>
      <protection locked="0" hidden="1"/>
    </xf>
    <xf numFmtId="164" fontId="0" fillId="4" borderId="1" xfId="0" applyNumberFormat="1" applyFill="1" applyBorder="1" applyAlignment="1" applyProtection="1">
      <alignment horizontal="right" vertical="center"/>
      <protection locked="0" hidden="1"/>
    </xf>
    <xf numFmtId="164" fontId="0" fillId="3" borderId="2" xfId="0" applyNumberFormat="1" applyFill="1" applyBorder="1" applyAlignment="1" applyProtection="1">
      <alignment horizontal="right" vertical="center"/>
      <protection locked="0" hidden="1"/>
    </xf>
    <xf numFmtId="164" fontId="1" fillId="0" borderId="0" xfId="0" applyNumberFormat="1" applyFont="1" applyAlignment="1" applyProtection="1">
      <alignment horizontal="right" vertical="center"/>
      <protection hidden="1"/>
    </xf>
    <xf numFmtId="1" fontId="0" fillId="5" borderId="0" xfId="0" applyNumberFormat="1" applyFill="1" applyBorder="1" applyProtection="1">
      <protection hidden="1"/>
    </xf>
    <xf numFmtId="0" fontId="0" fillId="2" borderId="0" xfId="0" applyFill="1" applyBorder="1" applyAlignment="1" applyProtection="1">
      <alignment horizontal="center" vertical="center" wrapText="1"/>
      <protection hidden="1"/>
    </xf>
    <xf numFmtId="164" fontId="0" fillId="2" borderId="0" xfId="0" applyNumberFormat="1" applyFill="1" applyBorder="1" applyAlignment="1" applyProtection="1">
      <alignment horizontal="right" vertical="center"/>
      <protection hidden="1"/>
    </xf>
    <xf numFmtId="0" fontId="0" fillId="0" borderId="0" xfId="0" applyFill="1" applyBorder="1" applyProtection="1">
      <protection hidden="1"/>
    </xf>
    <xf numFmtId="164" fontId="0" fillId="0" borderId="0" xfId="0" applyNumberFormat="1" applyFill="1" applyBorder="1" applyAlignment="1" applyProtection="1">
      <alignment horizontal="right" vertical="center"/>
      <protection hidden="1"/>
    </xf>
    <xf numFmtId="9" fontId="0" fillId="2" borderId="0" xfId="0" applyNumberFormat="1" applyFill="1" applyAlignment="1" applyProtection="1">
      <alignment horizontal="left"/>
      <protection hidden="1"/>
    </xf>
    <xf numFmtId="0" fontId="0" fillId="2" borderId="0" xfId="0" applyFill="1" applyAlignment="1" applyProtection="1">
      <alignment horizontal="right"/>
      <protection hidden="1"/>
    </xf>
    <xf numFmtId="0" fontId="0" fillId="2" borderId="0" xfId="0" applyFill="1" applyBorder="1" applyAlignment="1" applyProtection="1">
      <alignment horizontal="center" vertical="center" textRotation="90" wrapText="1"/>
      <protection hidden="1"/>
    </xf>
    <xf numFmtId="164" fontId="0" fillId="2" borderId="0" xfId="0" applyNumberFormat="1" applyFill="1" applyAlignment="1" applyProtection="1">
      <alignment horizontal="right" vertical="center"/>
      <protection hidden="1"/>
    </xf>
    <xf numFmtId="0" fontId="0" fillId="0" borderId="0" xfId="0" applyFill="1" applyProtection="1">
      <protection hidden="1"/>
    </xf>
    <xf numFmtId="164" fontId="0" fillId="0" borderId="0" xfId="0" applyNumberFormat="1" applyProtection="1">
      <protection hidden="1"/>
    </xf>
    <xf numFmtId="0" fontId="0" fillId="0" borderId="0" xfId="0" applyFill="1" applyBorder="1" applyAlignment="1" applyProtection="1">
      <alignment horizontal="center" vertical="center" textRotation="90" wrapText="1"/>
      <protection hidden="1"/>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center"/>
      <protection hidden="1"/>
    </xf>
    <xf numFmtId="0" fontId="2" fillId="0" borderId="0" xfId="0" applyFont="1" applyFill="1" applyBorder="1" applyAlignment="1" applyProtection="1">
      <alignment horizontal="center" vertical="center"/>
      <protection hidden="1"/>
    </xf>
    <xf numFmtId="165" fontId="2" fillId="0" borderId="0" xfId="0" applyNumberFormat="1" applyFont="1" applyFill="1" applyBorder="1" applyAlignment="1" applyProtection="1">
      <alignment horizontal="center"/>
      <protection hidden="1"/>
    </xf>
    <xf numFmtId="164" fontId="0" fillId="6" borderId="1" xfId="0" applyNumberFormat="1" applyFill="1" applyBorder="1" applyAlignment="1" applyProtection="1">
      <alignment horizontal="right" vertical="center"/>
      <protection hidden="1"/>
    </xf>
    <xf numFmtId="9" fontId="0" fillId="6" borderId="1" xfId="0" applyNumberFormat="1" applyFill="1" applyBorder="1" applyAlignment="1" applyProtection="1">
      <alignment horizontal="right" vertical="center"/>
      <protection hidden="1"/>
    </xf>
    <xf numFmtId="164" fontId="0" fillId="6" borderId="1" xfId="0" applyNumberFormat="1" applyFill="1" applyBorder="1" applyProtection="1">
      <protection hidden="1"/>
    </xf>
    <xf numFmtId="9" fontId="0" fillId="6" borderId="1" xfId="0" applyNumberFormat="1" applyFill="1" applyBorder="1" applyProtection="1">
      <protection hidden="1"/>
    </xf>
    <xf numFmtId="0" fontId="0" fillId="0" borderId="0" xfId="0" applyNumberFormat="1" applyProtection="1">
      <protection hidden="1"/>
    </xf>
    <xf numFmtId="0" fontId="0" fillId="4" borderId="1" xfId="0" applyFill="1" applyBorder="1" applyAlignment="1" applyProtection="1">
      <alignment horizontal="center" vertical="center" textRotation="90" wrapText="1"/>
      <protection locked="0"/>
    </xf>
    <xf numFmtId="164" fontId="0" fillId="6" borderId="0" xfId="0" applyNumberFormat="1" applyFill="1" applyBorder="1" applyProtection="1">
      <protection hidden="1"/>
    </xf>
    <xf numFmtId="164" fontId="0" fillId="0" borderId="3" xfId="0" applyNumberFormat="1" applyFill="1" applyBorder="1" applyProtection="1">
      <protection hidden="1"/>
    </xf>
    <xf numFmtId="164" fontId="0" fillId="2" borderId="0" xfId="0" applyNumberFormat="1" applyFill="1" applyBorder="1" applyProtection="1">
      <protection hidden="1"/>
    </xf>
    <xf numFmtId="164" fontId="0" fillId="0" borderId="0" xfId="0" applyNumberFormat="1" applyFill="1" applyBorder="1" applyProtection="1">
      <protection hidden="1"/>
    </xf>
    <xf numFmtId="0" fontId="0" fillId="0" borderId="4" xfId="0" applyFill="1" applyBorder="1" applyAlignment="1" applyProtection="1">
      <alignment horizontal="center" vertical="center" textRotation="90" wrapText="1"/>
      <protection hidden="1"/>
    </xf>
    <xf numFmtId="0" fontId="0" fillId="0" borderId="5" xfId="0" applyFill="1" applyBorder="1" applyAlignment="1" applyProtection="1">
      <alignment horizontal="center" vertical="center" textRotation="90" wrapText="1"/>
      <protection hidden="1"/>
    </xf>
    <xf numFmtId="0" fontId="0" fillId="0" borderId="6" xfId="0" applyFill="1" applyBorder="1" applyAlignment="1" applyProtection="1">
      <alignment horizontal="center" vertical="center" textRotation="90" wrapText="1"/>
      <protection hidden="1"/>
    </xf>
    <xf numFmtId="0" fontId="0" fillId="0" borderId="7" xfId="0" applyFill="1" applyBorder="1" applyProtection="1">
      <protection hidden="1"/>
    </xf>
    <xf numFmtId="0" fontId="0" fillId="0" borderId="3" xfId="0" applyFill="1" applyBorder="1" applyProtection="1">
      <protection hidden="1"/>
    </xf>
    <xf numFmtId="164" fontId="0" fillId="0" borderId="7" xfId="0" applyNumberFormat="1" applyFill="1" applyBorder="1" applyProtection="1">
      <protection hidden="1"/>
    </xf>
    <xf numFmtId="164" fontId="0" fillId="0" borderId="8" xfId="0" applyNumberFormat="1" applyFill="1" applyBorder="1" applyProtection="1">
      <protection hidden="1"/>
    </xf>
    <xf numFmtId="164" fontId="0" fillId="0" borderId="9" xfId="0" applyNumberFormat="1" applyFill="1" applyBorder="1" applyProtection="1">
      <protection hidden="1"/>
    </xf>
    <xf numFmtId="164" fontId="0" fillId="0" borderId="10" xfId="0" applyNumberFormat="1" applyFill="1" applyBorder="1" applyProtection="1">
      <protection hidden="1"/>
    </xf>
    <xf numFmtId="0" fontId="0" fillId="6" borderId="0" xfId="0" applyFill="1" applyBorder="1" applyProtection="1">
      <protection hidden="1"/>
    </xf>
    <xf numFmtId="0" fontId="0" fillId="6" borderId="4" xfId="0" applyFill="1" applyBorder="1" applyAlignment="1" applyProtection="1">
      <alignment horizontal="center" vertical="center" textRotation="90" wrapText="1"/>
      <protection hidden="1"/>
    </xf>
    <xf numFmtId="0" fontId="0" fillId="6" borderId="5" xfId="0" applyFill="1" applyBorder="1" applyAlignment="1" applyProtection="1">
      <alignment horizontal="center" vertical="center" textRotation="90" wrapText="1"/>
      <protection hidden="1"/>
    </xf>
    <xf numFmtId="0" fontId="0" fillId="6" borderId="6" xfId="0" applyFill="1" applyBorder="1" applyAlignment="1" applyProtection="1">
      <alignment horizontal="center" vertical="center" textRotation="90" wrapText="1"/>
      <protection hidden="1"/>
    </xf>
    <xf numFmtId="0" fontId="0" fillId="6" borderId="7" xfId="0" applyFill="1" applyBorder="1" applyProtection="1">
      <protection hidden="1"/>
    </xf>
    <xf numFmtId="0" fontId="0" fillId="6" borderId="3" xfId="0" applyFill="1" applyBorder="1" applyProtection="1">
      <protection hidden="1"/>
    </xf>
    <xf numFmtId="164" fontId="0" fillId="6" borderId="7" xfId="0" applyNumberFormat="1" applyFill="1" applyBorder="1" applyProtection="1">
      <protection hidden="1"/>
    </xf>
    <xf numFmtId="164" fontId="0" fillId="6" borderId="3" xfId="0" applyNumberFormat="1" applyFill="1" applyBorder="1" applyProtection="1">
      <protection hidden="1"/>
    </xf>
    <xf numFmtId="164" fontId="0" fillId="6" borderId="8" xfId="0" applyNumberFormat="1" applyFill="1" applyBorder="1" applyProtection="1">
      <protection hidden="1"/>
    </xf>
    <xf numFmtId="164" fontId="0" fillId="6" borderId="9" xfId="0" applyNumberFormat="1" applyFill="1" applyBorder="1" applyProtection="1">
      <protection hidden="1"/>
    </xf>
    <xf numFmtId="164" fontId="0" fillId="6" borderId="10" xfId="0" applyNumberFormat="1" applyFill="1" applyBorder="1" applyProtection="1">
      <protection hidden="1"/>
    </xf>
    <xf numFmtId="0" fontId="0" fillId="2" borderId="0" xfId="0" applyFill="1" applyAlignment="1" applyProtection="1">
      <alignment horizontal="center" textRotation="90"/>
      <protection hidden="1"/>
    </xf>
    <xf numFmtId="0" fontId="0" fillId="0" borderId="0" xfId="0" applyNumberFormat="1" applyFill="1" applyBorder="1" applyAlignment="1" applyProtection="1">
      <alignment vertical="top"/>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Border="1" applyProtection="1">
      <protection hidden="1"/>
    </xf>
    <xf numFmtId="0" fontId="1" fillId="2" borderId="0" xfId="0" applyFont="1" applyFill="1" applyAlignment="1" applyProtection="1">
      <alignment horizontal="center" textRotation="90"/>
      <protection hidden="1"/>
    </xf>
    <xf numFmtId="16" fontId="0" fillId="2" borderId="0" xfId="0" applyNumberFormat="1" applyFill="1" applyProtection="1">
      <protection hidden="1"/>
    </xf>
    <xf numFmtId="0" fontId="0" fillId="2" borderId="0" xfId="0" applyFill="1" applyAlignment="1" applyProtection="1">
      <alignment horizontal="center" textRotation="90" wrapText="1"/>
      <protection hidden="1"/>
    </xf>
    <xf numFmtId="16" fontId="0" fillId="2" borderId="0" xfId="0" applyNumberFormat="1" applyFill="1" applyAlignment="1" applyProtection="1">
      <alignment horizontal="right" vertical="center"/>
      <protection hidden="1"/>
    </xf>
    <xf numFmtId="0" fontId="0" fillId="2" borderId="0" xfId="0" applyNumberFormat="1" applyFill="1" applyAlignment="1" applyProtection="1">
      <alignment horizontal="left" vertical="center"/>
      <protection hidden="1"/>
    </xf>
    <xf numFmtId="0" fontId="0" fillId="2" borderId="0" xfId="0" applyNumberFormat="1" applyFill="1" applyAlignment="1" applyProtection="1">
      <alignment horizontal="center" vertical="center"/>
      <protection hidden="1"/>
    </xf>
    <xf numFmtId="164" fontId="0" fillId="2" borderId="0" xfId="0" applyNumberFormat="1" applyFill="1" applyBorder="1" applyAlignment="1" applyProtection="1">
      <alignment horizontal="right"/>
      <protection hidden="1"/>
    </xf>
    <xf numFmtId="0" fontId="4" fillId="2" borderId="0" xfId="0" applyFont="1" applyFill="1" applyBorder="1" applyAlignment="1" applyProtection="1">
      <alignment horizontal="right" vertical="top"/>
      <protection hidden="1"/>
    </xf>
    <xf numFmtId="16" fontId="0" fillId="2" borderId="0" xfId="0" applyNumberFormat="1" applyFill="1" applyBorder="1" applyAlignment="1" applyProtection="1">
      <alignment horizontal="right" vertical="center"/>
      <protection hidden="1"/>
    </xf>
    <xf numFmtId="0" fontId="0" fillId="2" borderId="0" xfId="0" applyNumberFormat="1" applyFill="1" applyBorder="1" applyAlignment="1" applyProtection="1">
      <alignment horizontal="left" vertical="center" indent="1"/>
      <protection hidden="1"/>
    </xf>
    <xf numFmtId="164" fontId="0" fillId="2" borderId="0" xfId="0" applyNumberFormat="1" applyFill="1" applyBorder="1" applyAlignment="1" applyProtection="1">
      <alignment horizontal="right" vertical="top"/>
      <protection hidden="1"/>
    </xf>
    <xf numFmtId="164" fontId="0" fillId="0" borderId="0" xfId="0" applyNumberFormat="1" applyFill="1" applyBorder="1" applyAlignment="1" applyProtection="1">
      <alignment horizontal="right" vertical="top"/>
      <protection hidden="1"/>
    </xf>
    <xf numFmtId="0" fontId="0" fillId="0" borderId="11" xfId="0" applyNumberFormat="1" applyFill="1" applyBorder="1" applyAlignment="1" applyProtection="1">
      <alignment vertical="top"/>
      <protection hidden="1"/>
    </xf>
    <xf numFmtId="0" fontId="0" fillId="0" borderId="12" xfId="0" applyNumberFormat="1" applyFill="1" applyBorder="1" applyAlignment="1" applyProtection="1">
      <alignment vertical="top"/>
      <protection hidden="1"/>
    </xf>
    <xf numFmtId="0" fontId="0" fillId="0" borderId="13" xfId="0" applyNumberFormat="1" applyFill="1" applyBorder="1" applyAlignment="1" applyProtection="1">
      <alignment vertical="top"/>
      <protection hidden="1"/>
    </xf>
    <xf numFmtId="0" fontId="0" fillId="0" borderId="14" xfId="0" applyNumberFormat="1" applyFill="1" applyBorder="1" applyAlignment="1" applyProtection="1">
      <alignment vertical="top"/>
      <protection hidden="1"/>
    </xf>
    <xf numFmtId="0" fontId="0" fillId="0" borderId="15" xfId="0" applyNumberFormat="1" applyFill="1" applyBorder="1" applyAlignment="1" applyProtection="1">
      <alignment vertical="top"/>
      <protection hidden="1"/>
    </xf>
    <xf numFmtId="0" fontId="0" fillId="0" borderId="16" xfId="0" applyNumberFormat="1" applyFill="1" applyBorder="1" applyAlignment="1" applyProtection="1">
      <alignment vertical="top"/>
      <protection hidden="1"/>
    </xf>
    <xf numFmtId="0" fontId="0" fillId="0" borderId="17" xfId="0" applyNumberFormat="1" applyFill="1" applyBorder="1" applyAlignment="1" applyProtection="1">
      <alignment vertical="top"/>
      <protection hidden="1"/>
    </xf>
    <xf numFmtId="164" fontId="0" fillId="0" borderId="18" xfId="0" applyNumberFormat="1" applyFill="1" applyBorder="1" applyAlignment="1" applyProtection="1">
      <alignment horizontal="right" vertical="top"/>
      <protection hidden="1"/>
    </xf>
    <xf numFmtId="0" fontId="0" fillId="0" borderId="18" xfId="0" applyNumberFormat="1" applyFill="1" applyBorder="1" applyAlignment="1" applyProtection="1">
      <alignment vertical="top"/>
      <protection hidden="1"/>
    </xf>
    <xf numFmtId="164" fontId="0" fillId="0" borderId="19" xfId="0" applyNumberFormat="1" applyFill="1" applyBorder="1" applyAlignment="1" applyProtection="1">
      <alignment horizontal="right" vertical="top"/>
      <protection hidden="1"/>
    </xf>
    <xf numFmtId="164" fontId="0" fillId="0" borderId="20" xfId="0" applyNumberFormat="1" applyFill="1" applyBorder="1" applyAlignment="1" applyProtection="1">
      <alignment horizontal="right" vertical="top"/>
      <protection hidden="1"/>
    </xf>
    <xf numFmtId="0" fontId="5" fillId="2" borderId="0" xfId="0" applyFont="1" applyFill="1" applyProtection="1">
      <protection hidden="1"/>
    </xf>
    <xf numFmtId="0" fontId="1" fillId="0" borderId="21" xfId="0" applyFont="1" applyFill="1" applyBorder="1" applyProtection="1">
      <protection hidden="1"/>
    </xf>
    <xf numFmtId="0" fontId="1" fillId="0" borderId="11" xfId="0" applyFont="1" applyFill="1" applyBorder="1" applyProtection="1">
      <protection hidden="1"/>
    </xf>
    <xf numFmtId="0" fontId="1" fillId="0" borderId="12" xfId="0" applyFont="1" applyFill="1" applyBorder="1" applyProtection="1">
      <protection hidden="1"/>
    </xf>
    <xf numFmtId="164" fontId="0" fillId="2" borderId="0" xfId="0" applyNumberFormat="1" applyFill="1" applyBorder="1" applyAlignment="1" applyProtection="1">
      <alignment horizontal="left" vertical="center" indent="8"/>
      <protection hidden="1"/>
    </xf>
    <xf numFmtId="1" fontId="0" fillId="2" borderId="0" xfId="0" applyNumberFormat="1" applyFill="1" applyBorder="1" applyAlignment="1" applyProtection="1">
      <alignment horizontal="right" vertical="center"/>
      <protection hidden="1"/>
    </xf>
    <xf numFmtId="164" fontId="0" fillId="2" borderId="0" xfId="0" applyNumberFormat="1" applyFill="1" applyBorder="1" applyAlignment="1" applyProtection="1">
      <alignment horizontal="left" vertical="center"/>
      <protection hidden="1"/>
    </xf>
    <xf numFmtId="164" fontId="0" fillId="0" borderId="14" xfId="0" applyNumberFormat="1" applyFill="1" applyBorder="1" applyAlignment="1" applyProtection="1">
      <alignment horizontal="right" vertical="top"/>
      <protection hidden="1"/>
    </xf>
    <xf numFmtId="164" fontId="0" fillId="0" borderId="0" xfId="0" applyNumberFormat="1" applyFill="1" applyBorder="1" applyAlignment="1" applyProtection="1">
      <alignment horizontal="right"/>
      <protection hidden="1"/>
    </xf>
    <xf numFmtId="0" fontId="3" fillId="0" borderId="0" xfId="0" applyFont="1" applyFill="1" applyBorder="1" applyAlignment="1" applyProtection="1">
      <alignment horizontal="center" vertical="center"/>
      <protection hidden="1"/>
    </xf>
    <xf numFmtId="49" fontId="0" fillId="2" borderId="0" xfId="0" applyNumberFormat="1" applyFill="1" applyBorder="1" applyAlignment="1" applyProtection="1">
      <alignment vertical="center"/>
      <protection hidden="1"/>
    </xf>
    <xf numFmtId="49" fontId="0" fillId="0" borderId="0" xfId="0" applyNumberFormat="1" applyFill="1" applyBorder="1" applyAlignment="1" applyProtection="1">
      <alignment vertical="top"/>
      <protection hidden="1"/>
    </xf>
    <xf numFmtId="0" fontId="0" fillId="0" borderId="22" xfId="0" applyNumberFormat="1" applyFill="1" applyBorder="1" applyAlignment="1" applyProtection="1">
      <alignment vertical="top"/>
      <protection hidden="1"/>
    </xf>
    <xf numFmtId="0" fontId="0" fillId="0" borderId="23" xfId="0" applyNumberFormat="1" applyFill="1" applyBorder="1" applyAlignment="1" applyProtection="1">
      <alignment vertical="top"/>
      <protection hidden="1"/>
    </xf>
    <xf numFmtId="0" fontId="0" fillId="0" borderId="24" xfId="0" applyNumberFormat="1" applyFill="1" applyBorder="1" applyAlignment="1" applyProtection="1">
      <alignment vertical="top"/>
      <protection hidden="1"/>
    </xf>
    <xf numFmtId="0" fontId="0" fillId="0" borderId="25" xfId="0" applyNumberFormat="1" applyFill="1" applyBorder="1" applyAlignment="1" applyProtection="1">
      <alignment vertical="top"/>
      <protection hidden="1"/>
    </xf>
    <xf numFmtId="0" fontId="0" fillId="0" borderId="26" xfId="0" applyNumberFormat="1" applyFill="1" applyBorder="1" applyAlignment="1" applyProtection="1">
      <alignment vertical="top"/>
      <protection hidden="1"/>
    </xf>
    <xf numFmtId="0" fontId="0" fillId="0" borderId="27" xfId="0" applyNumberFormat="1" applyFill="1" applyBorder="1" applyAlignment="1" applyProtection="1">
      <alignment vertical="top"/>
      <protection hidden="1"/>
    </xf>
    <xf numFmtId="0" fontId="0" fillId="0" borderId="28" xfId="0" applyNumberFormat="1" applyFill="1" applyBorder="1" applyAlignment="1" applyProtection="1">
      <alignment vertical="top"/>
      <protection hidden="1"/>
    </xf>
    <xf numFmtId="0" fontId="0" fillId="0" borderId="29" xfId="0" applyNumberFormat="1" applyFill="1" applyBorder="1" applyAlignment="1" applyProtection="1">
      <alignment vertical="top"/>
      <protection hidden="1"/>
    </xf>
    <xf numFmtId="0" fontId="0" fillId="2" borderId="30" xfId="0" applyFill="1" applyBorder="1" applyProtection="1">
      <protection hidden="1"/>
    </xf>
    <xf numFmtId="1" fontId="0" fillId="3" borderId="1" xfId="0" applyNumberFormat="1" applyFill="1" applyBorder="1" applyProtection="1">
      <protection locked="0" hidden="1"/>
    </xf>
    <xf numFmtId="1" fontId="0" fillId="7" borderId="1" xfId="0" applyNumberFormat="1" applyFill="1" applyBorder="1" applyProtection="1">
      <protection locked="0" hidden="1"/>
    </xf>
    <xf numFmtId="0" fontId="0" fillId="3" borderId="1" xfId="0" applyFill="1" applyBorder="1" applyProtection="1">
      <protection locked="0" hidden="1"/>
    </xf>
    <xf numFmtId="0" fontId="0" fillId="4" borderId="1" xfId="0" applyFill="1" applyBorder="1" applyProtection="1">
      <protection locked="0" hidden="1"/>
    </xf>
    <xf numFmtId="9" fontId="0" fillId="2" borderId="0" xfId="0" applyNumberFormat="1" applyFill="1" applyProtection="1">
      <protection hidden="1"/>
    </xf>
    <xf numFmtId="164" fontId="0" fillId="3" borderId="0" xfId="0" applyNumberFormat="1" applyFill="1" applyBorder="1" applyAlignment="1" applyProtection="1">
      <alignment horizontal="left" vertical="center"/>
      <protection locked="0" hidden="1"/>
    </xf>
    <xf numFmtId="0" fontId="0" fillId="4" borderId="1" xfId="0" applyNumberFormat="1" applyFill="1" applyBorder="1" applyAlignment="1" applyProtection="1">
      <alignment horizontal="center" vertical="center"/>
      <protection locked="0" hidden="1"/>
    </xf>
    <xf numFmtId="0" fontId="2" fillId="8" borderId="0" xfId="0" applyNumberFormat="1" applyFont="1" applyFill="1" applyBorder="1" applyAlignment="1" applyProtection="1">
      <alignment vertical="top"/>
      <protection hidden="1"/>
    </xf>
    <xf numFmtId="0" fontId="2" fillId="9" borderId="0" xfId="0" applyNumberFormat="1" applyFont="1" applyFill="1" applyBorder="1" applyAlignment="1" applyProtection="1">
      <alignment vertical="top"/>
      <protection hidden="1"/>
    </xf>
    <xf numFmtId="164" fontId="0" fillId="0" borderId="0" xfId="0" applyNumberFormat="1" applyFill="1" applyBorder="1" applyAlignment="1" applyProtection="1">
      <alignment vertical="center"/>
      <protection hidden="1"/>
    </xf>
    <xf numFmtId="49" fontId="0" fillId="0" borderId="0" xfId="0" applyNumberFormat="1" applyFill="1" applyBorder="1" applyAlignment="1" applyProtection="1">
      <alignment vertical="center"/>
      <protection hidden="1"/>
    </xf>
    <xf numFmtId="164" fontId="0" fillId="0" borderId="0" xfId="0" applyNumberFormat="1" applyFill="1" applyBorder="1" applyAlignment="1" applyProtection="1">
      <alignment horizontal="left" vertical="center"/>
      <protection hidden="1"/>
    </xf>
    <xf numFmtId="0" fontId="2" fillId="8" borderId="31" xfId="0" applyNumberFormat="1" applyFont="1" applyFill="1" applyBorder="1" applyAlignment="1" applyProtection="1">
      <alignment vertical="top"/>
      <protection hidden="1"/>
    </xf>
    <xf numFmtId="0" fontId="0" fillId="3" borderId="32" xfId="0" applyFill="1" applyBorder="1" applyAlignment="1" applyProtection="1">
      <alignment horizontal="center" vertical="center"/>
      <protection locked="0" hidden="1"/>
    </xf>
    <xf numFmtId="0" fontId="0" fillId="0" borderId="1" xfId="0" applyFill="1" applyBorder="1" applyAlignment="1" applyProtection="1">
      <alignment horizontal="center" vertical="center"/>
      <protection hidden="1"/>
    </xf>
    <xf numFmtId="0" fontId="0" fillId="0" borderId="1" xfId="0" applyFill="1" applyBorder="1" applyProtection="1">
      <protection hidden="1"/>
    </xf>
    <xf numFmtId="0" fontId="0" fillId="2" borderId="0" xfId="0" applyFill="1" applyBorder="1" applyAlignment="1" applyProtection="1">
      <alignment horizontal="center" vertical="center"/>
      <protection hidden="1"/>
    </xf>
    <xf numFmtId="0" fontId="0" fillId="0" borderId="1" xfId="0" applyFill="1" applyBorder="1" applyAlignment="1" applyProtection="1">
      <alignment horizontal="center" vertical="center" textRotation="90" wrapText="1"/>
      <protection hidden="1"/>
    </xf>
    <xf numFmtId="164" fontId="0" fillId="0" borderId="1" xfId="0" applyNumberFormat="1" applyFill="1" applyBorder="1" applyAlignment="1" applyProtection="1">
      <alignment horizontal="right" vertical="center"/>
      <protection hidden="1"/>
    </xf>
    <xf numFmtId="164" fontId="0" fillId="10" borderId="1" xfId="0" applyNumberFormat="1" applyFill="1" applyBorder="1" applyAlignment="1" applyProtection="1">
      <alignment horizontal="right" vertical="center"/>
      <protection hidden="1"/>
    </xf>
    <xf numFmtId="164" fontId="0" fillId="6" borderId="2" xfId="0" applyNumberFormat="1" applyFill="1" applyBorder="1" applyProtection="1">
      <protection hidden="1"/>
    </xf>
    <xf numFmtId="164" fontId="0" fillId="11" borderId="2" xfId="0" applyNumberFormat="1" applyFill="1" applyBorder="1" applyProtection="1">
      <protection hidden="1"/>
    </xf>
    <xf numFmtId="0" fontId="0" fillId="6" borderId="33" xfId="0" applyFill="1" applyBorder="1" applyAlignment="1" applyProtection="1">
      <alignment horizontal="center" vertical="center" textRotation="90" wrapText="1"/>
      <protection hidden="1"/>
    </xf>
    <xf numFmtId="0" fontId="0" fillId="10" borderId="30" xfId="0" applyFill="1" applyBorder="1" applyAlignment="1" applyProtection="1">
      <alignment horizontal="center" vertical="center" textRotation="90" wrapText="1"/>
      <protection hidden="1"/>
    </xf>
    <xf numFmtId="0" fontId="0" fillId="11" borderId="2" xfId="0" applyFill="1" applyBorder="1" applyAlignment="1" applyProtection="1">
      <alignment horizontal="center" vertical="center" textRotation="90" wrapText="1"/>
      <protection hidden="1"/>
    </xf>
    <xf numFmtId="0" fontId="0" fillId="6" borderId="2" xfId="0" applyFill="1" applyBorder="1" applyAlignment="1" applyProtection="1">
      <alignment horizontal="center" vertical="center" textRotation="90" wrapText="1"/>
      <protection hidden="1"/>
    </xf>
    <xf numFmtId="0" fontId="0" fillId="11" borderId="30" xfId="0" applyFill="1" applyBorder="1" applyAlignment="1" applyProtection="1">
      <alignment horizontal="center" vertical="center" textRotation="90" wrapText="1"/>
      <protection hidden="1"/>
    </xf>
    <xf numFmtId="164" fontId="0" fillId="6" borderId="33" xfId="0" applyNumberFormat="1" applyFill="1" applyBorder="1" applyProtection="1">
      <protection hidden="1"/>
    </xf>
    <xf numFmtId="164" fontId="0" fillId="11" borderId="30" xfId="0" applyNumberFormat="1" applyFill="1" applyBorder="1" applyProtection="1">
      <protection hidden="1"/>
    </xf>
    <xf numFmtId="0" fontId="0" fillId="12" borderId="30" xfId="0" applyFill="1" applyBorder="1" applyAlignment="1" applyProtection="1">
      <alignment horizontal="center" vertical="center" textRotation="90" wrapText="1"/>
      <protection hidden="1"/>
    </xf>
    <xf numFmtId="164" fontId="1" fillId="12" borderId="30" xfId="0" applyNumberFormat="1" applyFont="1" applyFill="1" applyBorder="1" applyAlignment="1" applyProtection="1">
      <alignment horizontal="right" vertical="center"/>
      <protection hidden="1"/>
    </xf>
    <xf numFmtId="164" fontId="0" fillId="13" borderId="1" xfId="0" applyNumberFormat="1" applyFill="1" applyBorder="1" applyAlignment="1" applyProtection="1">
      <alignment horizontal="right" vertical="center"/>
      <protection hidden="1"/>
    </xf>
    <xf numFmtId="164" fontId="0" fillId="13" borderId="1" xfId="0" applyNumberFormat="1" applyFill="1" applyBorder="1" applyProtection="1">
      <protection hidden="1"/>
    </xf>
    <xf numFmtId="0" fontId="0" fillId="13" borderId="2" xfId="0" applyFill="1" applyBorder="1" applyAlignment="1" applyProtection="1">
      <alignment horizontal="center" vertical="center" textRotation="90" wrapText="1"/>
      <protection hidden="1"/>
    </xf>
    <xf numFmtId="0" fontId="0" fillId="11" borderId="33" xfId="0" applyFill="1" applyBorder="1" applyAlignment="1" applyProtection="1">
      <alignment horizontal="center" vertical="center" textRotation="90" wrapText="1"/>
      <protection hidden="1"/>
    </xf>
    <xf numFmtId="0" fontId="0" fillId="13" borderId="30" xfId="0" applyFill="1" applyBorder="1" applyAlignment="1" applyProtection="1">
      <alignment horizontal="center" vertical="center" textRotation="90" wrapText="1"/>
      <protection hidden="1"/>
    </xf>
    <xf numFmtId="164" fontId="0" fillId="6" borderId="2" xfId="0" applyNumberFormat="1" applyFill="1" applyBorder="1" applyAlignment="1" applyProtection="1">
      <alignment horizontal="right" vertical="center"/>
      <protection hidden="1"/>
    </xf>
    <xf numFmtId="164" fontId="0" fillId="14" borderId="2" xfId="0" applyNumberFormat="1" applyFill="1" applyBorder="1" applyAlignment="1" applyProtection="1">
      <alignment horizontal="right"/>
      <protection locked="0" hidden="1"/>
    </xf>
    <xf numFmtId="164" fontId="0" fillId="13" borderId="2" xfId="0" applyNumberFormat="1" applyFill="1" applyBorder="1" applyAlignment="1" applyProtection="1">
      <alignment horizontal="right" vertical="center"/>
      <protection hidden="1"/>
    </xf>
    <xf numFmtId="164" fontId="0" fillId="13" borderId="2" xfId="0" applyNumberFormat="1" applyFill="1" applyBorder="1" applyProtection="1">
      <protection hidden="1"/>
    </xf>
    <xf numFmtId="164" fontId="0" fillId="6" borderId="33" xfId="0" applyNumberFormat="1" applyFill="1" applyBorder="1" applyAlignment="1" applyProtection="1">
      <alignment horizontal="right" vertical="center"/>
      <protection hidden="1"/>
    </xf>
    <xf numFmtId="164" fontId="0" fillId="11" borderId="33" xfId="0" applyNumberFormat="1" applyFill="1" applyBorder="1" applyAlignment="1" applyProtection="1">
      <alignment horizontal="right" vertical="center"/>
      <protection hidden="1"/>
    </xf>
    <xf numFmtId="164" fontId="0" fillId="14" borderId="30" xfId="0" applyNumberFormat="1" applyFill="1" applyBorder="1" applyAlignment="1" applyProtection="1">
      <alignment horizontal="right"/>
      <protection locked="0" hidden="1"/>
    </xf>
    <xf numFmtId="164" fontId="0" fillId="10" borderId="30" xfId="0" applyNumberFormat="1" applyFill="1" applyBorder="1" applyAlignment="1" applyProtection="1">
      <alignment horizontal="right" vertical="center"/>
      <protection hidden="1"/>
    </xf>
    <xf numFmtId="164" fontId="0" fillId="11" borderId="30" xfId="0" applyNumberFormat="1" applyFill="1" applyBorder="1" applyAlignment="1" applyProtection="1">
      <alignment horizontal="right" vertical="center"/>
      <protection hidden="1"/>
    </xf>
    <xf numFmtId="0" fontId="0" fillId="3" borderId="0" xfId="0" applyFill="1" applyBorder="1" applyProtection="1">
      <protection locked="0"/>
    </xf>
    <xf numFmtId="0" fontId="8" fillId="2" borderId="0" xfId="0" applyFont="1" applyFill="1" applyAlignment="1" applyProtection="1">
      <alignment horizontal="center" textRotation="90"/>
      <protection hidden="1"/>
    </xf>
    <xf numFmtId="0" fontId="8" fillId="2" borderId="0" xfId="0" applyFont="1" applyFill="1" applyAlignment="1" applyProtection="1">
      <alignment horizontal="center" vertical="center"/>
      <protection hidden="1"/>
    </xf>
    <xf numFmtId="16" fontId="0" fillId="2" borderId="34" xfId="0" applyNumberFormat="1" applyFill="1" applyBorder="1" applyProtection="1">
      <protection hidden="1"/>
    </xf>
    <xf numFmtId="16" fontId="0" fillId="2" borderId="35" xfId="0" applyNumberFormat="1" applyFill="1" applyBorder="1" applyAlignment="1" applyProtection="1">
      <alignment horizontal="right" vertical="center"/>
      <protection hidden="1"/>
    </xf>
    <xf numFmtId="0" fontId="0" fillId="2" borderId="35" xfId="0" applyNumberFormat="1" applyFill="1" applyBorder="1" applyAlignment="1" applyProtection="1">
      <alignment horizontal="left" vertical="center" indent="1"/>
      <protection hidden="1"/>
    </xf>
    <xf numFmtId="164" fontId="0" fillId="2" borderId="35" xfId="0" applyNumberFormat="1" applyFill="1" applyBorder="1" applyAlignment="1" applyProtection="1">
      <alignment horizontal="right" vertical="top"/>
      <protection hidden="1"/>
    </xf>
    <xf numFmtId="164" fontId="0" fillId="2" borderId="36" xfId="0" applyNumberFormat="1" applyFill="1" applyBorder="1" applyAlignment="1" applyProtection="1">
      <alignment horizontal="right" vertical="center"/>
      <protection hidden="1"/>
    </xf>
    <xf numFmtId="0" fontId="0" fillId="2" borderId="35" xfId="0" applyFill="1" applyBorder="1" applyProtection="1">
      <protection hidden="1"/>
    </xf>
    <xf numFmtId="0" fontId="0" fillId="2" borderId="35" xfId="0" applyFill="1" applyBorder="1" applyAlignment="1" applyProtection="1">
      <alignment horizontal="right" vertical="center"/>
      <protection hidden="1"/>
    </xf>
    <xf numFmtId="0" fontId="0" fillId="2" borderId="36" xfId="0" applyFill="1" applyBorder="1" applyAlignment="1" applyProtection="1">
      <alignment horizontal="right" vertical="center"/>
      <protection hidden="1"/>
    </xf>
    <xf numFmtId="1" fontId="0" fillId="2" borderId="35" xfId="0" applyNumberFormat="1" applyFill="1" applyBorder="1" applyAlignment="1" applyProtection="1">
      <alignment horizontal="right" vertical="center"/>
      <protection hidden="1"/>
    </xf>
    <xf numFmtId="1" fontId="0" fillId="2" borderId="36" xfId="0" applyNumberFormat="1" applyFill="1" applyBorder="1" applyAlignment="1" applyProtection="1">
      <alignment horizontal="right" vertical="center"/>
      <protection hidden="1"/>
    </xf>
    <xf numFmtId="0" fontId="0" fillId="2" borderId="34" xfId="0" applyFill="1" applyBorder="1" applyProtection="1">
      <protection hidden="1"/>
    </xf>
    <xf numFmtId="164" fontId="0" fillId="2" borderId="35" xfId="0" applyNumberFormat="1" applyFill="1" applyBorder="1" applyAlignment="1" applyProtection="1">
      <alignment horizontal="right"/>
      <protection hidden="1"/>
    </xf>
    <xf numFmtId="16" fontId="0" fillId="2" borderId="37" xfId="0" applyNumberFormat="1" applyFill="1" applyBorder="1" applyProtection="1">
      <protection hidden="1"/>
    </xf>
    <xf numFmtId="16" fontId="0" fillId="2" borderId="38" xfId="0" applyNumberFormat="1" applyFill="1" applyBorder="1" applyAlignment="1" applyProtection="1">
      <alignment horizontal="right" vertical="center"/>
      <protection hidden="1"/>
    </xf>
    <xf numFmtId="0" fontId="0" fillId="2" borderId="38" xfId="0" applyNumberFormat="1" applyFill="1" applyBorder="1" applyAlignment="1" applyProtection="1">
      <alignment horizontal="left" vertical="center" indent="1"/>
      <protection hidden="1"/>
    </xf>
    <xf numFmtId="164" fontId="0" fillId="2" borderId="38" xfId="0" applyNumberFormat="1" applyFill="1" applyBorder="1" applyAlignment="1" applyProtection="1">
      <alignment horizontal="right" vertical="top"/>
      <protection hidden="1"/>
    </xf>
    <xf numFmtId="164" fontId="0" fillId="2" borderId="39" xfId="0" applyNumberFormat="1" applyFill="1" applyBorder="1" applyAlignment="1" applyProtection="1">
      <alignment horizontal="right" vertical="center"/>
      <protection hidden="1"/>
    </xf>
    <xf numFmtId="0" fontId="0" fillId="2" borderId="37" xfId="0" applyFill="1" applyBorder="1" applyProtection="1">
      <protection hidden="1"/>
    </xf>
    <xf numFmtId="0" fontId="0" fillId="2" borderId="38" xfId="0" applyFill="1" applyBorder="1" applyProtection="1">
      <protection hidden="1"/>
    </xf>
    <xf numFmtId="164" fontId="0" fillId="2" borderId="38" xfId="0" applyNumberFormat="1" applyFill="1" applyBorder="1" applyAlignment="1" applyProtection="1">
      <alignment horizontal="right"/>
      <protection hidden="1"/>
    </xf>
    <xf numFmtId="164" fontId="0" fillId="2" borderId="37" xfId="0" applyNumberFormat="1" applyFill="1" applyBorder="1" applyAlignment="1" applyProtection="1">
      <alignment horizontal="right" vertical="center"/>
      <protection hidden="1"/>
    </xf>
    <xf numFmtId="164" fontId="0" fillId="2" borderId="38" xfId="0" applyNumberFormat="1" applyFill="1" applyBorder="1" applyAlignment="1" applyProtection="1">
      <alignment horizontal="right" vertical="center"/>
      <protection hidden="1"/>
    </xf>
    <xf numFmtId="1" fontId="0" fillId="2" borderId="38" xfId="0" applyNumberFormat="1" applyFill="1" applyBorder="1" applyAlignment="1" applyProtection="1">
      <alignment horizontal="right" vertical="center"/>
      <protection hidden="1"/>
    </xf>
    <xf numFmtId="1" fontId="0" fillId="2" borderId="39" xfId="0" applyNumberFormat="1" applyFill="1" applyBorder="1" applyAlignment="1" applyProtection="1">
      <alignment horizontal="right" vertical="center"/>
      <protection hidden="1"/>
    </xf>
    <xf numFmtId="16" fontId="0" fillId="2" borderId="40" xfId="0" applyNumberFormat="1" applyFill="1" applyBorder="1" applyProtection="1">
      <protection hidden="1"/>
    </xf>
    <xf numFmtId="164" fontId="0" fillId="2" borderId="40" xfId="0" applyNumberFormat="1" applyFill="1" applyBorder="1" applyAlignment="1" applyProtection="1">
      <alignment horizontal="right" vertical="center"/>
      <protection hidden="1"/>
    </xf>
    <xf numFmtId="164" fontId="0" fillId="2" borderId="41" xfId="0" applyNumberFormat="1" applyFill="1" applyBorder="1" applyAlignment="1" applyProtection="1">
      <alignment horizontal="right" vertical="center"/>
      <protection hidden="1"/>
    </xf>
    <xf numFmtId="1" fontId="0" fillId="2" borderId="41" xfId="0" applyNumberFormat="1" applyFill="1" applyBorder="1" applyAlignment="1" applyProtection="1">
      <alignment horizontal="right" vertical="center"/>
      <protection hidden="1"/>
    </xf>
    <xf numFmtId="1" fontId="0" fillId="2" borderId="42" xfId="0" applyNumberFormat="1" applyFill="1" applyBorder="1" applyAlignment="1" applyProtection="1">
      <alignment horizontal="right" vertical="center"/>
      <protection hidden="1"/>
    </xf>
    <xf numFmtId="0" fontId="0" fillId="2" borderId="0" xfId="0" applyFill="1" applyBorder="1" applyProtection="1">
      <protection locked="0"/>
    </xf>
    <xf numFmtId="0" fontId="0" fillId="2" borderId="0" xfId="0" applyFill="1" applyAlignment="1" applyProtection="1">
      <protection hidden="1"/>
    </xf>
    <xf numFmtId="0" fontId="12" fillId="2" borderId="0" xfId="0" applyFont="1" applyFill="1" applyAlignment="1" applyProtection="1">
      <alignment horizontal="right"/>
      <protection hidden="1"/>
    </xf>
    <xf numFmtId="0" fontId="13" fillId="2" borderId="0" xfId="0" applyFont="1" applyFill="1" applyAlignment="1" applyProtection="1">
      <alignment horizontal="right"/>
      <protection hidden="1"/>
    </xf>
    <xf numFmtId="0" fontId="13" fillId="2" borderId="0" xfId="0" applyFont="1" applyFill="1" applyBorder="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64" fontId="0" fillId="10" borderId="30" xfId="0" applyNumberFormat="1" applyFill="1" applyBorder="1" applyAlignment="1" applyProtection="1">
      <alignment horizontal="right" vertical="center" wrapText="1"/>
      <protection hidden="1"/>
    </xf>
    <xf numFmtId="0" fontId="0" fillId="2" borderId="0" xfId="0" applyFill="1" applyBorder="1" applyAlignment="1" applyProtection="1">
      <alignment horizontal="left"/>
      <protection hidden="1"/>
    </xf>
    <xf numFmtId="164" fontId="0" fillId="2" borderId="34" xfId="0" applyNumberFormat="1" applyFill="1" applyBorder="1" applyAlignment="1" applyProtection="1">
      <alignment horizontal="right" vertical="center"/>
      <protection hidden="1"/>
    </xf>
    <xf numFmtId="164" fontId="0" fillId="2" borderId="35" xfId="0" applyNumberFormat="1" applyFill="1" applyBorder="1" applyAlignment="1" applyProtection="1">
      <alignment horizontal="right" vertical="center"/>
      <protection hidden="1"/>
    </xf>
    <xf numFmtId="0" fontId="0" fillId="2" borderId="35" xfId="0" applyFill="1" applyBorder="1" applyAlignment="1" applyProtection="1">
      <alignment horizontal="left"/>
      <protection hidden="1"/>
    </xf>
    <xf numFmtId="0" fontId="0" fillId="2" borderId="38" xfId="0" applyFill="1" applyBorder="1" applyAlignment="1" applyProtection="1">
      <alignment horizontal="left"/>
      <protection hidden="1"/>
    </xf>
    <xf numFmtId="0" fontId="0" fillId="2" borderId="40" xfId="0" applyFill="1" applyBorder="1" applyProtection="1">
      <protection hidden="1"/>
    </xf>
    <xf numFmtId="0" fontId="2" fillId="15" borderId="0" xfId="0" applyNumberFormat="1" applyFont="1" applyFill="1" applyBorder="1" applyAlignment="1" applyProtection="1">
      <alignment vertical="top"/>
      <protection hidden="1"/>
    </xf>
    <xf numFmtId="0" fontId="1" fillId="0" borderId="13" xfId="0" applyFont="1" applyFill="1" applyBorder="1" applyProtection="1">
      <protection hidden="1"/>
    </xf>
    <xf numFmtId="0" fontId="1" fillId="0" borderId="16" xfId="0" applyFont="1" applyFill="1" applyBorder="1" applyProtection="1">
      <protection hidden="1"/>
    </xf>
    <xf numFmtId="0" fontId="8" fillId="16" borderId="31" xfId="0" applyNumberFormat="1" applyFont="1" applyFill="1" applyBorder="1" applyAlignment="1" applyProtection="1">
      <alignment horizontal="center"/>
      <protection locked="0"/>
    </xf>
    <xf numFmtId="0" fontId="8" fillId="2" borderId="43" xfId="0" applyNumberFormat="1" applyFont="1" applyFill="1" applyBorder="1" applyAlignment="1" applyProtection="1">
      <alignment horizontal="center" vertical="center"/>
      <protection hidden="1"/>
    </xf>
    <xf numFmtId="0" fontId="8" fillId="2" borderId="43" xfId="0" applyNumberFormat="1" applyFont="1" applyFill="1" applyBorder="1" applyAlignment="1" applyProtection="1">
      <alignment horizontal="center"/>
      <protection hidden="1"/>
    </xf>
    <xf numFmtId="0" fontId="6" fillId="2" borderId="0" xfId="0" applyFont="1" applyFill="1" applyAlignment="1" applyProtection="1">
      <alignment horizontal="center" vertical="center"/>
      <protection hidden="1"/>
    </xf>
    <xf numFmtId="0" fontId="0" fillId="2" borderId="0" xfId="0" applyFill="1" applyAlignment="1" applyProtection="1">
      <alignment horizontal="right"/>
      <protection hidden="1"/>
    </xf>
    <xf numFmtId="0" fontId="0" fillId="3" borderId="0" xfId="0" applyFill="1" applyBorder="1" applyAlignment="1" applyProtection="1">
      <alignment horizontal="left"/>
      <protection locked="0"/>
    </xf>
    <xf numFmtId="49" fontId="0" fillId="3" borderId="0" xfId="0" applyNumberFormat="1" applyFill="1" applyBorder="1" applyAlignment="1" applyProtection="1">
      <alignment horizontal="left"/>
      <protection locked="0"/>
    </xf>
    <xf numFmtId="0" fontId="0" fillId="2" borderId="0" xfId="0" applyFill="1" applyAlignment="1" applyProtection="1">
      <alignment horizontal="left"/>
      <protection hidden="1"/>
    </xf>
    <xf numFmtId="0" fontId="0" fillId="2" borderId="0" xfId="0" applyFill="1" applyAlignment="1" applyProtection="1">
      <alignment horizontal="center"/>
      <protection hidden="1"/>
    </xf>
    <xf numFmtId="0" fontId="0" fillId="2" borderId="0" xfId="0" applyFill="1" applyBorder="1" applyAlignment="1" applyProtection="1">
      <alignment horizontal="right"/>
      <protection hidden="1"/>
    </xf>
    <xf numFmtId="0" fontId="0" fillId="2" borderId="0" xfId="0" applyFill="1" applyBorder="1" applyAlignment="1" applyProtection="1">
      <alignment horizontal="left"/>
      <protection hidden="1"/>
    </xf>
    <xf numFmtId="0" fontId="0" fillId="2" borderId="35" xfId="0" applyFill="1" applyBorder="1" applyAlignment="1" applyProtection="1">
      <alignment horizontal="left"/>
      <protection hidden="1"/>
    </xf>
    <xf numFmtId="0" fontId="0" fillId="2" borderId="38" xfId="0" applyFill="1" applyBorder="1" applyAlignment="1" applyProtection="1">
      <alignment horizontal="left"/>
      <protection hidden="1"/>
    </xf>
    <xf numFmtId="0" fontId="7" fillId="2" borderId="0" xfId="0" applyFont="1" applyFill="1" applyAlignment="1" applyProtection="1">
      <alignment horizontal="right"/>
      <protection hidden="1"/>
    </xf>
    <xf numFmtId="0" fontId="9" fillId="2" borderId="0" xfId="0" applyFont="1" applyFill="1" applyAlignment="1" applyProtection="1">
      <alignment horizontal="right"/>
      <protection hidden="1"/>
    </xf>
    <xf numFmtId="0" fontId="10" fillId="2" borderId="0" xfId="0" applyFont="1" applyFill="1" applyBorder="1" applyAlignment="1" applyProtection="1">
      <alignment horizontal="right" vertical="top"/>
      <protection hidden="1"/>
    </xf>
    <xf numFmtId="0" fontId="11" fillId="2" borderId="0" xfId="0" applyFont="1" applyFill="1" applyBorder="1" applyAlignment="1" applyProtection="1">
      <alignment horizontal="right" vertical="top"/>
      <protection hidden="1"/>
    </xf>
    <xf numFmtId="164" fontId="0" fillId="2" borderId="34" xfId="0" applyNumberFormat="1" applyFill="1" applyBorder="1" applyAlignment="1" applyProtection="1">
      <alignment horizontal="right" vertical="center"/>
      <protection hidden="1"/>
    </xf>
    <xf numFmtId="164" fontId="0" fillId="2" borderId="35" xfId="0" applyNumberFormat="1" applyFill="1" applyBorder="1" applyAlignment="1" applyProtection="1">
      <alignment horizontal="right" vertical="center"/>
      <protection hidden="1"/>
    </xf>
    <xf numFmtId="0" fontId="7" fillId="2" borderId="0" xfId="0" applyFont="1" applyFill="1" applyBorder="1" applyAlignment="1" applyProtection="1">
      <alignment horizontal="right"/>
      <protection hidden="1"/>
    </xf>
    <xf numFmtId="0" fontId="9" fillId="0" borderId="0" xfId="0" applyFont="1"/>
    <xf numFmtId="0" fontId="0" fillId="2" borderId="34" xfId="0" applyFill="1" applyBorder="1" applyAlignment="1" applyProtection="1">
      <alignment horizontal="right"/>
      <protection hidden="1"/>
    </xf>
    <xf numFmtId="0" fontId="0" fillId="0" borderId="35" xfId="0" applyBorder="1" applyAlignment="1">
      <alignment horizontal="right"/>
    </xf>
    <xf numFmtId="164" fontId="0" fillId="2" borderId="40" xfId="0" applyNumberFormat="1" applyFill="1" applyBorder="1" applyAlignment="1" applyProtection="1">
      <alignment horizontal="right" vertical="center"/>
      <protection hidden="1"/>
    </xf>
    <xf numFmtId="164" fontId="0" fillId="2" borderId="0" xfId="0" applyNumberFormat="1" applyFill="1" applyBorder="1" applyAlignment="1" applyProtection="1">
      <alignment horizontal="right" vertical="center"/>
      <protection hidden="1"/>
    </xf>
    <xf numFmtId="49" fontId="0" fillId="5" borderId="0" xfId="0" applyNumberFormat="1" applyFill="1" applyBorder="1" applyAlignment="1" applyProtection="1">
      <alignment horizontal="left"/>
      <protection locked="0" hidden="1"/>
    </xf>
    <xf numFmtId="49" fontId="0" fillId="5" borderId="0" xfId="0" applyNumberFormat="1" applyFill="1" applyBorder="1" applyAlignment="1" applyProtection="1">
      <alignment horizontal="left"/>
      <protection hidden="1"/>
    </xf>
  </cellXfs>
  <cellStyles count="1">
    <cellStyle name="Normal" xfId="0" builtinId="0"/>
  </cellStyles>
  <dxfs count="53">
    <dxf>
      <font>
        <condense val="0"/>
        <extend val="0"/>
        <color indexed="44"/>
      </font>
    </dxf>
    <dxf>
      <font>
        <condense val="0"/>
        <extend val="0"/>
        <color indexed="44"/>
      </font>
    </dxf>
    <dxf>
      <font>
        <condense val="0"/>
        <extend val="0"/>
        <color indexed="44"/>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u/>
        <color indexed="10"/>
      </font>
    </dxf>
    <dxf>
      <font>
        <condense val="0"/>
        <extend val="0"/>
        <color indexed="53"/>
      </font>
    </dxf>
    <dxf>
      <font>
        <b/>
        <i val="0"/>
        <condense val="0"/>
        <extend val="0"/>
        <color indexed="53"/>
      </font>
      <fill>
        <patternFill>
          <bgColor indexed="9"/>
        </patternFill>
      </fill>
    </dxf>
    <dxf>
      <font>
        <b/>
        <i val="0"/>
        <condense val="0"/>
        <extend val="0"/>
        <color indexed="9"/>
      </font>
      <fill>
        <patternFill>
          <bgColor indexed="5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u/>
        <color indexed="10"/>
      </font>
    </dxf>
    <dxf>
      <font>
        <b/>
        <i val="0"/>
        <condense val="0"/>
        <extend val="0"/>
        <color indexed="9"/>
      </font>
      <fill>
        <patternFill>
          <bgColor indexed="53"/>
        </patternFill>
      </fill>
    </dxf>
    <dxf>
      <font>
        <condense val="0"/>
        <extend val="0"/>
        <color indexed="10"/>
      </font>
    </dxf>
    <dxf>
      <font>
        <condense val="0"/>
        <extend val="0"/>
        <u/>
        <color indexed="10"/>
      </font>
    </dxf>
    <dxf>
      <font>
        <b/>
        <i val="0"/>
        <condense val="0"/>
        <extend val="0"/>
        <color indexed="9"/>
      </font>
      <fill>
        <patternFill>
          <bgColor indexed="53"/>
        </patternFill>
      </fill>
    </dxf>
    <dxf>
      <font>
        <condense val="0"/>
        <extend val="0"/>
        <color indexed="10"/>
      </font>
    </dxf>
    <dxf>
      <font>
        <condense val="0"/>
        <extend val="0"/>
        <u/>
        <color indexed="10"/>
      </font>
    </dxf>
    <dxf>
      <font>
        <b/>
        <i val="0"/>
        <condense val="0"/>
        <extend val="0"/>
        <color indexed="9"/>
      </font>
      <fill>
        <patternFill>
          <bgColor indexed="53"/>
        </patternFill>
      </fill>
    </dxf>
    <dxf>
      <font>
        <condense val="0"/>
        <extend val="0"/>
        <color indexed="10"/>
      </font>
    </dxf>
    <dxf>
      <font>
        <condense val="0"/>
        <extend val="0"/>
        <u/>
        <color indexed="10"/>
      </font>
    </dxf>
    <dxf>
      <font>
        <b/>
        <i val="0"/>
        <condense val="0"/>
        <extend val="0"/>
        <color indexed="9"/>
      </font>
      <fill>
        <patternFill>
          <bgColor indexed="53"/>
        </patternFill>
      </fill>
    </dxf>
    <dxf>
      <font>
        <condense val="0"/>
        <extend val="0"/>
        <color indexed="10"/>
      </font>
    </dxf>
    <dxf>
      <font>
        <condense val="0"/>
        <extend val="0"/>
        <u/>
        <color indexed="10"/>
      </font>
    </dxf>
    <dxf>
      <font>
        <b/>
        <i val="0"/>
        <condense val="0"/>
        <extend val="0"/>
        <color indexed="9"/>
      </font>
      <fill>
        <patternFill>
          <bgColor indexed="53"/>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EAEAEA"/>
      <rgbColor rgb="00E7ECE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DDDDDD"/>
      <rgbColor rgb="009999FF"/>
      <rgbColor rgb="00993366"/>
      <rgbColor rgb="00FFFFCC"/>
      <rgbColor rgb="00E7ECE0"/>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7ECE0"/>
      <rgbColor rgb="00CCFFCC"/>
      <rgbColor rgb="00FFFF99"/>
      <rgbColor rgb="00E0CFB0"/>
      <rgbColor rgb="00FF99CC"/>
      <rgbColor rgb="00EAEAEA"/>
      <rgbColor rgb="00EAEAEA"/>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6" dropStyle="combo" dx="16" fmlaLink="$C$7" fmlaRange="$AE$11:$AE$45"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28575</xdr:colOff>
          <xdr:row>5</xdr:row>
          <xdr:rowOff>104775</xdr:rowOff>
        </xdr:from>
        <xdr:to>
          <xdr:col>6</xdr:col>
          <xdr:colOff>66675</xdr:colOff>
          <xdr:row>6</xdr:row>
          <xdr:rowOff>142875</xdr:rowOff>
        </xdr:to>
        <xdr:sp macro="" textlink="">
          <xdr:nvSpPr>
            <xdr:cNvPr id="2055" name="Drop Dow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6"/>
  <sheetViews>
    <sheetView tabSelected="1" zoomScale="70" zoomScaleNormal="70" zoomScaleSheetLayoutView="85" workbookViewId="0">
      <pane xSplit="12" topLeftCell="M1" activePane="topRight" state="frozen"/>
      <selection activeCell="G2" sqref="G2:K5"/>
      <selection pane="topRight" activeCell="I18" sqref="I18"/>
    </sheetView>
  </sheetViews>
  <sheetFormatPr baseColWidth="10" defaultColWidth="0" defaultRowHeight="12.75" zeroHeight="1" x14ac:dyDescent="0.2"/>
  <cols>
    <col min="1" max="1" width="3.28515625" style="2" customWidth="1"/>
    <col min="2" max="2" width="25.7109375" style="2" customWidth="1"/>
    <col min="3" max="4" width="6.7109375" style="2" customWidth="1"/>
    <col min="5" max="5" width="0.85546875" style="2" customWidth="1"/>
    <col min="6" max="11" width="6.7109375" style="2" customWidth="1"/>
    <col min="12" max="12" width="2.7109375" style="2" customWidth="1"/>
    <col min="13" max="26" width="8.28515625" style="2" customWidth="1"/>
    <col min="27" max="16384" width="8.28515625" style="14" hidden="1"/>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row>
    <row r="2" spans="1:256" x14ac:dyDescent="0.2">
      <c r="A2" s="1" t="s">
        <v>1</v>
      </c>
      <c r="B2" s="1"/>
      <c r="C2" s="204"/>
      <c r="D2" s="204"/>
      <c r="E2" s="204"/>
      <c r="F2" s="204"/>
      <c r="G2" s="3"/>
      <c r="H2" s="3"/>
      <c r="I2" s="202" t="s">
        <v>13</v>
      </c>
      <c r="J2" s="202"/>
      <c r="K2" s="202"/>
      <c r="L2" s="3"/>
      <c r="M2" s="3"/>
      <c r="N2" s="3"/>
      <c r="O2" s="3"/>
      <c r="P2" s="3"/>
      <c r="Q2" s="3"/>
      <c r="R2" s="3"/>
      <c r="S2" s="3"/>
      <c r="T2" s="3"/>
      <c r="U2" s="3"/>
      <c r="V2" s="3"/>
      <c r="W2" s="3"/>
      <c r="X2" s="3"/>
      <c r="Y2" s="3"/>
      <c r="Z2" s="3"/>
    </row>
    <row r="3" spans="1:256" x14ac:dyDescent="0.2">
      <c r="A3" s="1" t="s">
        <v>0</v>
      </c>
      <c r="B3" s="1"/>
      <c r="C3" s="205"/>
      <c r="D3" s="205"/>
      <c r="E3" s="205"/>
      <c r="F3" s="205"/>
      <c r="G3" s="3"/>
      <c r="H3" s="3"/>
      <c r="I3" s="202"/>
      <c r="J3" s="202"/>
      <c r="K3" s="202"/>
      <c r="L3" s="3"/>
      <c r="M3" s="3"/>
      <c r="N3" s="3"/>
      <c r="O3" s="3"/>
      <c r="P3" s="3"/>
      <c r="Q3" s="3"/>
      <c r="R3" s="3"/>
      <c r="S3" s="3"/>
      <c r="T3" s="3"/>
      <c r="U3" s="3"/>
      <c r="V3" s="3"/>
      <c r="W3" s="3"/>
      <c r="X3" s="3"/>
      <c r="Y3" s="3"/>
      <c r="Z3" s="3"/>
    </row>
    <row r="4" spans="1:256" x14ac:dyDescent="0.2">
      <c r="A4" s="3" t="s">
        <v>29</v>
      </c>
      <c r="B4" s="1"/>
      <c r="C4" s="204"/>
      <c r="D4" s="204"/>
      <c r="E4" s="204"/>
      <c r="F4" s="204"/>
      <c r="G4" s="3"/>
      <c r="H4" s="3"/>
      <c r="I4" s="202"/>
      <c r="J4" s="202"/>
      <c r="K4" s="202"/>
      <c r="L4" s="3"/>
      <c r="M4" s="3"/>
      <c r="N4" s="3"/>
      <c r="O4" s="3"/>
      <c r="P4" s="3"/>
      <c r="Q4" s="3"/>
      <c r="R4" s="3"/>
      <c r="S4" s="3"/>
      <c r="T4" s="3"/>
      <c r="U4" s="3"/>
      <c r="V4" s="3"/>
      <c r="W4" s="3"/>
      <c r="X4" s="3"/>
      <c r="Y4" s="3"/>
      <c r="Z4" s="3"/>
    </row>
    <row r="5" spans="1:256" x14ac:dyDescent="0.2">
      <c r="A5" s="1" t="s">
        <v>8</v>
      </c>
      <c r="B5" s="3"/>
      <c r="C5" s="206" t="str">
        <f>IF(AB57=0,"",AB57)</f>
        <v/>
      </c>
      <c r="D5" s="206"/>
      <c r="E5" s="206"/>
      <c r="F5" s="206"/>
      <c r="G5" s="3"/>
      <c r="H5" s="3"/>
      <c r="I5" s="202"/>
      <c r="J5" s="202"/>
      <c r="K5" s="202"/>
      <c r="L5" s="3"/>
      <c r="M5" s="3"/>
      <c r="N5" s="3"/>
      <c r="O5" s="3"/>
      <c r="P5" s="3"/>
      <c r="Q5" s="3"/>
      <c r="R5" s="3"/>
      <c r="S5" s="3"/>
      <c r="T5" s="3"/>
      <c r="U5" s="3"/>
      <c r="V5" s="3"/>
      <c r="W5" s="3"/>
      <c r="X5" s="3"/>
      <c r="Y5" s="3"/>
      <c r="Z5" s="3"/>
    </row>
    <row r="6" spans="1:256" x14ac:dyDescent="0.2">
      <c r="A6" s="1"/>
      <c r="B6" s="3"/>
      <c r="C6" s="207"/>
      <c r="D6" s="207"/>
      <c r="E6" s="207"/>
      <c r="F6" s="207"/>
      <c r="G6" s="3"/>
      <c r="H6" s="3"/>
      <c r="I6" s="3"/>
      <c r="J6" s="3"/>
      <c r="K6" s="3"/>
      <c r="L6" s="3"/>
      <c r="M6" s="3"/>
      <c r="N6" s="3"/>
      <c r="O6" s="3"/>
      <c r="P6" s="3"/>
      <c r="Q6" s="3"/>
      <c r="R6" s="3"/>
      <c r="S6" s="3"/>
      <c r="T6" s="3"/>
      <c r="U6" s="3"/>
      <c r="V6" s="3"/>
      <c r="W6" s="3"/>
      <c r="X6" s="3"/>
      <c r="Y6" s="3"/>
      <c r="Z6" s="3"/>
    </row>
    <row r="7" spans="1:256" x14ac:dyDescent="0.2">
      <c r="A7" s="3" t="s">
        <v>61</v>
      </c>
      <c r="B7" s="3"/>
      <c r="C7" s="111">
        <v>20</v>
      </c>
      <c r="D7" s="91"/>
      <c r="E7" s="110"/>
      <c r="F7" s="3"/>
      <c r="G7" s="3"/>
      <c r="H7" s="3"/>
      <c r="I7" s="203" t="s">
        <v>11</v>
      </c>
      <c r="J7" s="203"/>
      <c r="K7" s="203"/>
      <c r="L7" s="3"/>
      <c r="M7" s="119"/>
      <c r="N7" s="119"/>
      <c r="O7" s="119"/>
      <c r="P7" s="119"/>
      <c r="Q7" s="119"/>
      <c r="R7" s="119"/>
      <c r="S7" s="119"/>
      <c r="T7" s="119"/>
      <c r="U7" s="119"/>
      <c r="V7" s="119"/>
      <c r="W7" s="119"/>
      <c r="X7" s="119"/>
      <c r="Y7" s="119"/>
      <c r="Z7" s="119"/>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121" customFormat="1" x14ac:dyDescent="0.2">
      <c r="A8" s="3"/>
      <c r="B8" s="3"/>
      <c r="C8" s="16"/>
      <c r="D8" s="3"/>
      <c r="E8" s="3"/>
      <c r="F8" s="3"/>
      <c r="G8" s="3"/>
      <c r="H8" s="3"/>
      <c r="I8" s="203" t="s">
        <v>12</v>
      </c>
      <c r="J8" s="203"/>
      <c r="K8" s="203"/>
      <c r="L8" s="3"/>
      <c r="M8" s="4"/>
      <c r="N8" s="4"/>
      <c r="O8" s="4"/>
      <c r="P8" s="4"/>
      <c r="Q8" s="4"/>
      <c r="R8" s="4"/>
      <c r="S8" s="4"/>
      <c r="T8" s="4"/>
      <c r="U8" s="4"/>
      <c r="V8" s="4"/>
      <c r="W8" s="4"/>
      <c r="X8" s="4"/>
      <c r="Y8" s="4"/>
      <c r="Z8" s="4"/>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x14ac:dyDescent="0.2">
      <c r="A9" s="3"/>
      <c r="B9" s="3"/>
      <c r="C9" s="16"/>
      <c r="D9" s="16"/>
      <c r="E9" s="3"/>
      <c r="F9" s="3"/>
      <c r="G9" s="3"/>
      <c r="H9" s="3"/>
      <c r="I9" s="17"/>
      <c r="J9" s="17"/>
      <c r="K9" s="17"/>
      <c r="L9" s="3"/>
      <c r="M9" s="122"/>
      <c r="N9" s="122"/>
      <c r="O9" s="122"/>
      <c r="P9" s="122"/>
      <c r="Q9" s="122"/>
      <c r="R9" s="122"/>
      <c r="S9" s="122"/>
      <c r="T9" s="122"/>
      <c r="U9" s="122"/>
      <c r="V9" s="122"/>
      <c r="W9" s="122"/>
      <c r="X9" s="122"/>
      <c r="Y9" s="122"/>
      <c r="Z9" s="1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123" customFormat="1" ht="99.95" customHeight="1" x14ac:dyDescent="0.2">
      <c r="A10" s="5" t="s">
        <v>2</v>
      </c>
      <c r="B10" s="5" t="s">
        <v>4</v>
      </c>
      <c r="C10" s="5"/>
      <c r="D10" s="129" t="s">
        <v>3</v>
      </c>
      <c r="E10" s="6"/>
      <c r="F10" s="135" t="s">
        <v>5</v>
      </c>
      <c r="G10" s="135" t="s">
        <v>6</v>
      </c>
      <c r="H10" s="128" t="s">
        <v>7</v>
      </c>
      <c r="I10" s="131" t="s">
        <v>6</v>
      </c>
      <c r="J10" s="130" t="s">
        <v>73</v>
      </c>
      <c r="K10" s="132" t="s">
        <v>6</v>
      </c>
      <c r="L10" s="6"/>
      <c r="M10" s="32"/>
      <c r="N10" s="32"/>
      <c r="O10" s="32"/>
      <c r="P10" s="32"/>
      <c r="Q10" s="32"/>
      <c r="R10" s="32"/>
      <c r="S10" s="32"/>
      <c r="T10" s="32"/>
      <c r="U10" s="32"/>
      <c r="V10" s="32"/>
      <c r="W10" s="32"/>
      <c r="X10" s="32"/>
      <c r="Y10" s="32"/>
      <c r="Z10" s="32"/>
    </row>
    <row r="11" spans="1:256" s="22" customFormat="1" ht="12.75" customHeight="1" x14ac:dyDescent="0.2">
      <c r="A11" s="5"/>
      <c r="B11" s="5"/>
      <c r="C11" s="5"/>
      <c r="D11" s="6"/>
      <c r="E11" s="6"/>
      <c r="F11" s="6"/>
      <c r="G11" s="6"/>
      <c r="H11" s="18"/>
      <c r="I11" s="18"/>
      <c r="J11" s="18"/>
      <c r="K11" s="18"/>
      <c r="L11" s="6"/>
      <c r="M11" s="18"/>
      <c r="N11" s="18"/>
      <c r="O11" s="18"/>
      <c r="P11" s="18"/>
      <c r="Q11" s="18"/>
      <c r="R11" s="18"/>
      <c r="S11" s="18"/>
      <c r="T11" s="18"/>
      <c r="U11" s="18"/>
      <c r="V11" s="18"/>
      <c r="W11" s="18"/>
      <c r="X11" s="18"/>
      <c r="Y11" s="18"/>
      <c r="Z11" s="18"/>
    </row>
    <row r="12" spans="1:256" s="121" customFormat="1" x14ac:dyDescent="0.2">
      <c r="A12" s="3"/>
      <c r="B12" s="3"/>
      <c r="C12" s="3"/>
      <c r="D12" s="3"/>
      <c r="E12" s="3"/>
      <c r="F12" s="3"/>
      <c r="G12" s="3"/>
      <c r="H12" s="3"/>
      <c r="I12" s="208" t="s">
        <v>9</v>
      </c>
      <c r="J12" s="208"/>
      <c r="K12" s="208"/>
      <c r="L12" s="3"/>
      <c r="M12" s="7"/>
      <c r="N12" s="7"/>
      <c r="O12" s="7"/>
      <c r="P12" s="7"/>
      <c r="Q12" s="7"/>
      <c r="R12" s="7"/>
      <c r="S12" s="7"/>
      <c r="T12" s="7"/>
      <c r="U12" s="7"/>
      <c r="V12" s="7"/>
      <c r="W12" s="7"/>
      <c r="X12" s="7"/>
      <c r="Y12" s="7"/>
      <c r="Z12" s="7"/>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s="121" customFormat="1" ht="12.75" customHeight="1" x14ac:dyDescent="0.2">
      <c r="A13" s="3"/>
      <c r="B13" s="3"/>
      <c r="C13" s="3"/>
      <c r="D13" s="189">
        <f>IF($C$7=0,"",N($C$7))</f>
        <v>20</v>
      </c>
      <c r="E13" s="3"/>
      <c r="F13" s="3"/>
      <c r="G13" s="3"/>
      <c r="H13" s="3"/>
      <c r="I13" s="208" t="s">
        <v>10</v>
      </c>
      <c r="J13" s="208"/>
      <c r="K13" s="208"/>
      <c r="L13" s="3"/>
      <c r="M13" s="8"/>
      <c r="N13" s="8"/>
      <c r="O13" s="8"/>
      <c r="P13" s="8"/>
      <c r="Q13" s="8"/>
      <c r="R13" s="8"/>
      <c r="S13" s="8"/>
      <c r="T13" s="8"/>
      <c r="U13" s="8"/>
      <c r="V13" s="8"/>
      <c r="W13" s="8"/>
      <c r="X13" s="8"/>
      <c r="Y13" s="8"/>
      <c r="Z13" s="8"/>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12.75" customHeight="1" x14ac:dyDescent="0.2">
      <c r="A14" s="3"/>
      <c r="B14" s="3"/>
      <c r="C14" s="3"/>
      <c r="D14" s="3"/>
      <c r="E14" s="3"/>
      <c r="F14" s="3"/>
      <c r="G14" s="3"/>
      <c r="H14" s="3"/>
      <c r="I14" s="3"/>
      <c r="J14" s="3"/>
      <c r="K14" s="3"/>
      <c r="L14" s="3"/>
      <c r="M14" s="1"/>
      <c r="N14" s="1"/>
      <c r="O14" s="1"/>
      <c r="P14" s="1"/>
      <c r="Q14" s="1"/>
      <c r="R14" s="1"/>
      <c r="S14" s="1"/>
      <c r="T14" s="1"/>
      <c r="U14" s="1"/>
      <c r="V14" s="1"/>
      <c r="W14" s="1"/>
      <c r="X14" s="1"/>
      <c r="Y14" s="1"/>
      <c r="Z14" s="1"/>
    </row>
    <row r="15" spans="1:256" s="121" customFormat="1" ht="12.75" customHeight="1" x14ac:dyDescent="0.2">
      <c r="A15" s="3"/>
      <c r="B15" s="3"/>
      <c r="C15" s="3"/>
      <c r="D15" s="3"/>
      <c r="E15" s="3"/>
      <c r="F15" s="3"/>
      <c r="G15" s="3"/>
      <c r="H15" s="3"/>
      <c r="I15" s="203" t="s">
        <v>33</v>
      </c>
      <c r="J15" s="203"/>
      <c r="K15" s="203"/>
      <c r="L15" s="3"/>
      <c r="M15" s="27" t="str">
        <f t="shared" ref="M15:Z15" si="0">IF(ISNUMBER(M100),M100,"")</f>
        <v/>
      </c>
      <c r="N15" s="27" t="str">
        <f t="shared" si="0"/>
        <v/>
      </c>
      <c r="O15" s="27" t="str">
        <f t="shared" si="0"/>
        <v/>
      </c>
      <c r="P15" s="27" t="str">
        <f t="shared" si="0"/>
        <v/>
      </c>
      <c r="Q15" s="27" t="str">
        <f t="shared" si="0"/>
        <v/>
      </c>
      <c r="R15" s="27" t="str">
        <f t="shared" si="0"/>
        <v/>
      </c>
      <c r="S15" s="27" t="str">
        <f t="shared" si="0"/>
        <v/>
      </c>
      <c r="T15" s="27" t="str">
        <f t="shared" si="0"/>
        <v/>
      </c>
      <c r="U15" s="27" t="str">
        <f t="shared" si="0"/>
        <v/>
      </c>
      <c r="V15" s="27" t="str">
        <f t="shared" si="0"/>
        <v/>
      </c>
      <c r="W15" s="27" t="str">
        <f t="shared" si="0"/>
        <v/>
      </c>
      <c r="X15" s="27" t="str">
        <f t="shared" si="0"/>
        <v/>
      </c>
      <c r="Y15" s="27" t="str">
        <f t="shared" si="0"/>
        <v/>
      </c>
      <c r="Z15" s="27" t="str">
        <f t="shared" si="0"/>
        <v/>
      </c>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s="121" customFormat="1" ht="12.75" customHeight="1" x14ac:dyDescent="0.2">
      <c r="A16" s="3"/>
      <c r="B16" s="3"/>
      <c r="C16" s="3"/>
      <c r="D16" s="3"/>
      <c r="E16" s="3"/>
      <c r="F16" s="3"/>
      <c r="G16" s="3"/>
      <c r="H16" s="3"/>
      <c r="I16" s="203" t="s">
        <v>32</v>
      </c>
      <c r="J16" s="203"/>
      <c r="K16" s="203"/>
      <c r="L16" s="3"/>
      <c r="M16" s="28" t="str">
        <f>IF(ISNUMBER(M100),M100/M13,"")</f>
        <v/>
      </c>
      <c r="N16" s="28" t="str">
        <f t="shared" ref="N16:Z16" si="1">IF(ISNUMBER(N100),N100/N13,"")</f>
        <v/>
      </c>
      <c r="O16" s="28" t="str">
        <f t="shared" si="1"/>
        <v/>
      </c>
      <c r="P16" s="28" t="str">
        <f t="shared" si="1"/>
        <v/>
      </c>
      <c r="Q16" s="28" t="str">
        <f t="shared" si="1"/>
        <v/>
      </c>
      <c r="R16" s="28" t="str">
        <f t="shared" si="1"/>
        <v/>
      </c>
      <c r="S16" s="28" t="str">
        <f t="shared" si="1"/>
        <v/>
      </c>
      <c r="T16" s="28" t="str">
        <f t="shared" si="1"/>
        <v/>
      </c>
      <c r="U16" s="28" t="str">
        <f t="shared" si="1"/>
        <v/>
      </c>
      <c r="V16" s="28" t="str">
        <f t="shared" si="1"/>
        <v/>
      </c>
      <c r="W16" s="28" t="str">
        <f t="shared" si="1"/>
        <v/>
      </c>
      <c r="X16" s="28" t="str">
        <f t="shared" si="1"/>
        <v/>
      </c>
      <c r="Y16" s="28" t="str">
        <f t="shared" si="1"/>
        <v/>
      </c>
      <c r="Z16" s="28" t="str">
        <f t="shared" si="1"/>
        <v/>
      </c>
    </row>
    <row r="17" spans="1:256" ht="12.75" customHeight="1" x14ac:dyDescent="0.2">
      <c r="A17" s="3"/>
      <c r="B17" s="3"/>
      <c r="C17" s="3"/>
      <c r="D17" s="3"/>
      <c r="E17" s="3"/>
      <c r="F17" s="3"/>
      <c r="G17" s="3"/>
      <c r="H17" s="3"/>
      <c r="I17" s="3"/>
      <c r="J17" s="3"/>
      <c r="K17" s="3"/>
      <c r="L17" s="3"/>
      <c r="M17" s="1"/>
      <c r="N17" s="1"/>
      <c r="O17" s="1"/>
      <c r="P17" s="1"/>
      <c r="Q17" s="1"/>
      <c r="R17" s="1"/>
      <c r="S17" s="1"/>
      <c r="T17" s="1"/>
      <c r="U17" s="1"/>
      <c r="V17" s="1"/>
      <c r="W17" s="1"/>
      <c r="X17" s="1"/>
      <c r="Y17" s="1"/>
      <c r="Z17" s="1"/>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2.75" customHeight="1" x14ac:dyDescent="0.2">
      <c r="A18" s="3" t="str">
        <f>IF(ISBLANK($B18),"",1)</f>
        <v/>
      </c>
      <c r="B18" s="151"/>
      <c r="C18" s="3"/>
      <c r="D18" s="189" t="str">
        <f>IF(OR(ISERROR($D106),$D$13=0),"",$D106)</f>
        <v/>
      </c>
      <c r="E18" s="3"/>
      <c r="F18" s="136" t="str">
        <f>IF(G18="","",SUMPRODUCT(M18:AZ18,M106:AZ106))</f>
        <v/>
      </c>
      <c r="G18" s="136" t="str">
        <f>IF(OR($B18="",$G106=0),"",SUMPRODUCT($M$13:$AZ$13,M106:AZ106))</f>
        <v/>
      </c>
      <c r="H18" s="133" t="str">
        <f>IF(I18="","",SUMPRODUCT(M18:AZ18,M206:AZ206))</f>
        <v/>
      </c>
      <c r="I18" s="126" t="str">
        <f>IF(OR($B18="",$I106=0),"",SUMPRODUCT($M$13:$AZ$13,M206:AZ206))</f>
        <v/>
      </c>
      <c r="J18" s="127" t="str">
        <f>IF(K18="","",SUMPRODUCT(M18:AZ18,M306:AZ306))</f>
        <v/>
      </c>
      <c r="K18" s="134" t="str">
        <f>IF(OR($B18="",$K106=0),"",SUMPRODUCT($M$13:$AZ$13,M306:AZ306))</f>
        <v/>
      </c>
      <c r="L18" s="3"/>
      <c r="M18" s="9"/>
      <c r="N18" s="9"/>
      <c r="O18" s="9"/>
      <c r="P18" s="9"/>
      <c r="Q18" s="9"/>
      <c r="R18" s="9"/>
      <c r="S18" s="9"/>
      <c r="T18" s="9"/>
      <c r="U18" s="9"/>
      <c r="V18" s="9"/>
      <c r="W18" s="9"/>
      <c r="X18" s="9"/>
      <c r="Y18" s="9"/>
      <c r="Z18" s="9"/>
      <c r="AB18" s="14">
        <f>IF(NOT(ISBLANK(Pér1!$B18)),1,0)</f>
        <v>0</v>
      </c>
    </row>
    <row r="19" spans="1:256" ht="12.75" customHeight="1" x14ac:dyDescent="0.2">
      <c r="A19" s="3" t="str">
        <f>IF(ISBLANK($B19),"",1+$A18)</f>
        <v/>
      </c>
      <c r="B19" s="183"/>
      <c r="C19" s="3"/>
      <c r="D19" s="189" t="str">
        <f t="shared" ref="D19:D52" si="2">IF(OR(ISERROR($D107),$D$13=0),"",$D107)</f>
        <v/>
      </c>
      <c r="E19" s="3"/>
      <c r="F19" s="136" t="str">
        <f t="shared" ref="F19:F52" si="3">IF(G19="","",SUMPRODUCT(M19:AZ19,M107:AZ107))</f>
        <v/>
      </c>
      <c r="G19" s="136" t="str">
        <f t="shared" ref="G19:G52" si="4">IF(OR($B19="",$G107=0),"",SUMPRODUCT($M$13:$AZ$13,M107:AZ107))</f>
        <v/>
      </c>
      <c r="H19" s="133" t="str">
        <f t="shared" ref="H19:H52" si="5">IF(I19="","",SUMPRODUCT(M19:AZ19,M207:AZ207))</f>
        <v/>
      </c>
      <c r="I19" s="126" t="str">
        <f t="shared" ref="I19:I52" si="6">IF(OR($B19="",$I107=0),"",SUMPRODUCT($M$13:$AZ$13,M207:AZ207))</f>
        <v/>
      </c>
      <c r="J19" s="127" t="str">
        <f t="shared" ref="J19:J52" si="7">IF(K19="","",SUMPRODUCT(M19:AZ19,M307:AZ307))</f>
        <v/>
      </c>
      <c r="K19" s="134" t="str">
        <f t="shared" ref="K19:K52" si="8">IF(OR($B19="",$K107=0),"",SUMPRODUCT($M$13:$AZ$13,M307:AZ307))</f>
        <v/>
      </c>
      <c r="L19" s="3"/>
      <c r="M19" s="9"/>
      <c r="N19" s="9"/>
      <c r="O19" s="9"/>
      <c r="P19" s="9"/>
      <c r="Q19" s="9"/>
      <c r="R19" s="9"/>
      <c r="S19" s="9"/>
      <c r="T19" s="9"/>
      <c r="U19" s="9"/>
      <c r="V19" s="9"/>
      <c r="W19" s="9"/>
      <c r="X19" s="9"/>
      <c r="Y19" s="9"/>
      <c r="Z19" s="9"/>
      <c r="AA19" s="15"/>
      <c r="AB19" s="14">
        <f>IF(NOT(ISBLANK(Pér1!$B19)),1,0)</f>
        <v>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75" customHeight="1" x14ac:dyDescent="0.2">
      <c r="A20" s="3" t="str">
        <f t="shared" ref="A20:A52" si="9">IF(ISBLANK($B20),"",1+$A19)</f>
        <v/>
      </c>
      <c r="B20" s="151"/>
      <c r="C20" s="3"/>
      <c r="D20" s="189" t="str">
        <f t="shared" si="2"/>
        <v/>
      </c>
      <c r="E20" s="3"/>
      <c r="F20" s="136" t="str">
        <f t="shared" si="3"/>
        <v/>
      </c>
      <c r="G20" s="136" t="str">
        <f t="shared" si="4"/>
        <v/>
      </c>
      <c r="H20" s="133" t="str">
        <f t="shared" si="5"/>
        <v/>
      </c>
      <c r="I20" s="126" t="str">
        <f t="shared" si="6"/>
        <v/>
      </c>
      <c r="J20" s="127" t="str">
        <f t="shared" si="7"/>
        <v/>
      </c>
      <c r="K20" s="134" t="str">
        <f t="shared" si="8"/>
        <v/>
      </c>
      <c r="L20" s="3"/>
      <c r="M20" s="9"/>
      <c r="N20" s="9"/>
      <c r="O20" s="9"/>
      <c r="P20" s="9"/>
      <c r="Q20" s="9"/>
      <c r="R20" s="9"/>
      <c r="S20" s="9"/>
      <c r="T20" s="9"/>
      <c r="U20" s="9"/>
      <c r="V20" s="9"/>
      <c r="W20" s="9"/>
      <c r="X20" s="9"/>
      <c r="Y20" s="9"/>
      <c r="Z20" s="9"/>
      <c r="AB20" s="14">
        <f>IF(NOT(ISBLANK(Pér1!$B20)),1,0)</f>
        <v>0</v>
      </c>
    </row>
    <row r="21" spans="1:256" x14ac:dyDescent="0.2">
      <c r="A21" s="3" t="str">
        <f t="shared" si="9"/>
        <v/>
      </c>
      <c r="B21" s="183"/>
      <c r="C21" s="3"/>
      <c r="D21" s="189" t="str">
        <f t="shared" si="2"/>
        <v/>
      </c>
      <c r="E21" s="3"/>
      <c r="F21" s="136" t="str">
        <f t="shared" si="3"/>
        <v/>
      </c>
      <c r="G21" s="136" t="str">
        <f t="shared" si="4"/>
        <v/>
      </c>
      <c r="H21" s="133" t="str">
        <f t="shared" si="5"/>
        <v/>
      </c>
      <c r="I21" s="126" t="str">
        <f t="shared" si="6"/>
        <v/>
      </c>
      <c r="J21" s="127" t="str">
        <f t="shared" si="7"/>
        <v/>
      </c>
      <c r="K21" s="134" t="str">
        <f t="shared" si="8"/>
        <v/>
      </c>
      <c r="L21" s="3"/>
      <c r="M21" s="9"/>
      <c r="N21" s="9"/>
      <c r="O21" s="9"/>
      <c r="P21" s="9"/>
      <c r="Q21" s="9"/>
      <c r="R21" s="9"/>
      <c r="S21" s="9"/>
      <c r="T21" s="9"/>
      <c r="U21" s="9"/>
      <c r="V21" s="9"/>
      <c r="W21" s="9"/>
      <c r="X21" s="9"/>
      <c r="Y21" s="9"/>
      <c r="Z21" s="9"/>
      <c r="AA21" s="15"/>
      <c r="AB21" s="14">
        <f>IF(NOT(ISBLANK(Pér1!$B21)),1,0)</f>
        <v>0</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x14ac:dyDescent="0.2">
      <c r="A22" s="3" t="str">
        <f t="shared" si="9"/>
        <v/>
      </c>
      <c r="B22" s="151"/>
      <c r="C22" s="3"/>
      <c r="D22" s="189" t="str">
        <f t="shared" si="2"/>
        <v/>
      </c>
      <c r="E22" s="3"/>
      <c r="F22" s="136" t="str">
        <f t="shared" si="3"/>
        <v/>
      </c>
      <c r="G22" s="136" t="str">
        <f t="shared" si="4"/>
        <v/>
      </c>
      <c r="H22" s="133" t="str">
        <f t="shared" si="5"/>
        <v/>
      </c>
      <c r="I22" s="126" t="str">
        <f t="shared" si="6"/>
        <v/>
      </c>
      <c r="J22" s="127" t="str">
        <f t="shared" si="7"/>
        <v/>
      </c>
      <c r="K22" s="134" t="str">
        <f t="shared" si="8"/>
        <v/>
      </c>
      <c r="L22" s="3"/>
      <c r="M22" s="9"/>
      <c r="N22" s="9"/>
      <c r="O22" s="9"/>
      <c r="P22" s="9"/>
      <c r="Q22" s="9"/>
      <c r="R22" s="9"/>
      <c r="S22" s="9"/>
      <c r="T22" s="9"/>
      <c r="U22" s="9"/>
      <c r="V22" s="9"/>
      <c r="W22" s="9"/>
      <c r="X22" s="9"/>
      <c r="Y22" s="9"/>
      <c r="Z22" s="9"/>
      <c r="AB22" s="14">
        <f>IF(NOT(ISBLANK(Pér1!$B22)),1,0)</f>
        <v>0</v>
      </c>
    </row>
    <row r="23" spans="1:256" x14ac:dyDescent="0.2">
      <c r="A23" s="3" t="str">
        <f t="shared" si="9"/>
        <v/>
      </c>
      <c r="B23" s="183"/>
      <c r="C23" s="3"/>
      <c r="D23" s="189" t="str">
        <f t="shared" si="2"/>
        <v/>
      </c>
      <c r="E23" s="3"/>
      <c r="F23" s="136" t="str">
        <f t="shared" si="3"/>
        <v/>
      </c>
      <c r="G23" s="136" t="str">
        <f t="shared" si="4"/>
        <v/>
      </c>
      <c r="H23" s="133" t="str">
        <f t="shared" si="5"/>
        <v/>
      </c>
      <c r="I23" s="126" t="str">
        <f t="shared" si="6"/>
        <v/>
      </c>
      <c r="J23" s="127" t="str">
        <f t="shared" si="7"/>
        <v/>
      </c>
      <c r="K23" s="134" t="str">
        <f t="shared" si="8"/>
        <v/>
      </c>
      <c r="L23" s="3"/>
      <c r="M23" s="9"/>
      <c r="N23" s="9"/>
      <c r="O23" s="9"/>
      <c r="P23" s="9"/>
      <c r="Q23" s="9"/>
      <c r="R23" s="9"/>
      <c r="S23" s="9"/>
      <c r="T23" s="9"/>
      <c r="U23" s="9"/>
      <c r="V23" s="9"/>
      <c r="W23" s="9"/>
      <c r="X23" s="9"/>
      <c r="Y23" s="9"/>
      <c r="Z23" s="9"/>
      <c r="AA23" s="15"/>
      <c r="AB23" s="14">
        <f>IF(NOT(ISBLANK(Pér1!$B23)),1,0)</f>
        <v>0</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x14ac:dyDescent="0.2">
      <c r="A24" s="3" t="str">
        <f t="shared" si="9"/>
        <v/>
      </c>
      <c r="B24" s="151"/>
      <c r="C24" s="3"/>
      <c r="D24" s="189" t="str">
        <f t="shared" si="2"/>
        <v/>
      </c>
      <c r="E24" s="3"/>
      <c r="F24" s="136" t="str">
        <f t="shared" si="3"/>
        <v/>
      </c>
      <c r="G24" s="136" t="str">
        <f t="shared" si="4"/>
        <v/>
      </c>
      <c r="H24" s="133" t="str">
        <f t="shared" si="5"/>
        <v/>
      </c>
      <c r="I24" s="126" t="str">
        <f t="shared" si="6"/>
        <v/>
      </c>
      <c r="J24" s="127" t="str">
        <f t="shared" si="7"/>
        <v/>
      </c>
      <c r="K24" s="134" t="str">
        <f t="shared" si="8"/>
        <v/>
      </c>
      <c r="L24" s="3"/>
      <c r="M24" s="9"/>
      <c r="N24" s="9"/>
      <c r="O24" s="9"/>
      <c r="P24" s="9"/>
      <c r="Q24" s="9"/>
      <c r="R24" s="9"/>
      <c r="S24" s="9"/>
      <c r="T24" s="9"/>
      <c r="U24" s="9"/>
      <c r="V24" s="9"/>
      <c r="W24" s="9"/>
      <c r="X24" s="9"/>
      <c r="Y24" s="9"/>
      <c r="Z24" s="9"/>
      <c r="AA24" s="15"/>
      <c r="AB24" s="14">
        <f>IF(NOT(ISBLANK(Pér1!$B24)),1,0)</f>
        <v>0</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3" t="str">
        <f t="shared" si="9"/>
        <v/>
      </c>
      <c r="B25" s="183"/>
      <c r="C25" s="3"/>
      <c r="D25" s="189" t="str">
        <f t="shared" si="2"/>
        <v/>
      </c>
      <c r="E25" s="3"/>
      <c r="F25" s="136" t="str">
        <f t="shared" si="3"/>
        <v/>
      </c>
      <c r="G25" s="136" t="str">
        <f t="shared" si="4"/>
        <v/>
      </c>
      <c r="H25" s="133" t="str">
        <f t="shared" si="5"/>
        <v/>
      </c>
      <c r="I25" s="126" t="str">
        <f t="shared" si="6"/>
        <v/>
      </c>
      <c r="J25" s="127" t="str">
        <f t="shared" si="7"/>
        <v/>
      </c>
      <c r="K25" s="134" t="str">
        <f t="shared" si="8"/>
        <v/>
      </c>
      <c r="L25" s="3"/>
      <c r="M25" s="9"/>
      <c r="N25" s="9"/>
      <c r="O25" s="9"/>
      <c r="P25" s="9"/>
      <c r="Q25" s="9"/>
      <c r="R25" s="9"/>
      <c r="S25" s="9"/>
      <c r="T25" s="9"/>
      <c r="U25" s="9"/>
      <c r="V25" s="9"/>
      <c r="W25" s="9"/>
      <c r="X25" s="9"/>
      <c r="Y25" s="9"/>
      <c r="Z25" s="9"/>
      <c r="AA25" s="15"/>
      <c r="AB25" s="14">
        <f>IF(NOT(ISBLANK(Pér1!$B25)),1,0)</f>
        <v>0</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x14ac:dyDescent="0.2">
      <c r="A26" s="3" t="str">
        <f t="shared" si="9"/>
        <v/>
      </c>
      <c r="B26" s="151"/>
      <c r="C26" s="3"/>
      <c r="D26" s="189" t="str">
        <f t="shared" si="2"/>
        <v/>
      </c>
      <c r="E26" s="3"/>
      <c r="F26" s="136" t="str">
        <f t="shared" si="3"/>
        <v/>
      </c>
      <c r="G26" s="136" t="str">
        <f t="shared" si="4"/>
        <v/>
      </c>
      <c r="H26" s="133" t="str">
        <f t="shared" si="5"/>
        <v/>
      </c>
      <c r="I26" s="126" t="str">
        <f t="shared" si="6"/>
        <v/>
      </c>
      <c r="J26" s="127" t="str">
        <f t="shared" si="7"/>
        <v/>
      </c>
      <c r="K26" s="134" t="str">
        <f t="shared" si="8"/>
        <v/>
      </c>
      <c r="L26" s="3"/>
      <c r="M26" s="9"/>
      <c r="N26" s="9"/>
      <c r="O26" s="9"/>
      <c r="P26" s="9"/>
      <c r="Q26" s="9"/>
      <c r="R26" s="9"/>
      <c r="S26" s="9"/>
      <c r="T26" s="9"/>
      <c r="U26" s="9"/>
      <c r="V26" s="9"/>
      <c r="W26" s="9"/>
      <c r="X26" s="9"/>
      <c r="Y26" s="9"/>
      <c r="Z26" s="9"/>
      <c r="AA26" s="15"/>
      <c r="AB26" s="14">
        <f>IF(NOT(ISBLANK(Pér1!$B26)),1,0)</f>
        <v>0</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x14ac:dyDescent="0.2">
      <c r="A27" s="3" t="str">
        <f t="shared" si="9"/>
        <v/>
      </c>
      <c r="B27" s="183"/>
      <c r="C27" s="3"/>
      <c r="D27" s="189" t="str">
        <f t="shared" si="2"/>
        <v/>
      </c>
      <c r="E27" s="3"/>
      <c r="F27" s="136" t="str">
        <f t="shared" si="3"/>
        <v/>
      </c>
      <c r="G27" s="136" t="str">
        <f t="shared" si="4"/>
        <v/>
      </c>
      <c r="H27" s="133" t="str">
        <f t="shared" si="5"/>
        <v/>
      </c>
      <c r="I27" s="126" t="str">
        <f t="shared" si="6"/>
        <v/>
      </c>
      <c r="J27" s="127" t="str">
        <f t="shared" si="7"/>
        <v/>
      </c>
      <c r="K27" s="134" t="str">
        <f t="shared" si="8"/>
        <v/>
      </c>
      <c r="L27" s="3"/>
      <c r="M27" s="9"/>
      <c r="N27" s="9"/>
      <c r="O27" s="9"/>
      <c r="P27" s="9"/>
      <c r="Q27" s="9"/>
      <c r="R27" s="9"/>
      <c r="S27" s="9"/>
      <c r="T27" s="9"/>
      <c r="U27" s="9"/>
      <c r="V27" s="9"/>
      <c r="W27" s="9"/>
      <c r="X27" s="9"/>
      <c r="Y27" s="9"/>
      <c r="Z27" s="9"/>
      <c r="AA27" s="15"/>
      <c r="AB27" s="14">
        <f>IF(NOT(ISBLANK(Pér1!$B27)),1,0)</f>
        <v>0</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x14ac:dyDescent="0.2">
      <c r="A28" s="3" t="str">
        <f t="shared" si="9"/>
        <v/>
      </c>
      <c r="B28" s="151"/>
      <c r="C28" s="3"/>
      <c r="D28" s="189" t="str">
        <f t="shared" si="2"/>
        <v/>
      </c>
      <c r="E28" s="3"/>
      <c r="F28" s="136" t="str">
        <f t="shared" si="3"/>
        <v/>
      </c>
      <c r="G28" s="136" t="str">
        <f t="shared" si="4"/>
        <v/>
      </c>
      <c r="H28" s="133" t="str">
        <f t="shared" si="5"/>
        <v/>
      </c>
      <c r="I28" s="126" t="str">
        <f t="shared" si="6"/>
        <v/>
      </c>
      <c r="J28" s="127" t="str">
        <f t="shared" si="7"/>
        <v/>
      </c>
      <c r="K28" s="134" t="str">
        <f t="shared" si="8"/>
        <v/>
      </c>
      <c r="L28" s="3"/>
      <c r="M28" s="9"/>
      <c r="N28" s="9"/>
      <c r="O28" s="9"/>
      <c r="P28" s="9"/>
      <c r="Q28" s="9"/>
      <c r="R28" s="9"/>
      <c r="S28" s="9"/>
      <c r="T28" s="9"/>
      <c r="U28" s="9"/>
      <c r="V28" s="9"/>
      <c r="W28" s="9"/>
      <c r="X28" s="9"/>
      <c r="Y28" s="9"/>
      <c r="Z28" s="9"/>
      <c r="AA28" s="15"/>
      <c r="AB28" s="14">
        <f>IF(NOT(ISBLANK(Pér1!$B28)),1,0)</f>
        <v>0</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x14ac:dyDescent="0.2">
      <c r="A29" s="3" t="str">
        <f t="shared" si="9"/>
        <v/>
      </c>
      <c r="B29" s="183"/>
      <c r="C29" s="3"/>
      <c r="D29" s="189" t="str">
        <f t="shared" si="2"/>
        <v/>
      </c>
      <c r="E29" s="3"/>
      <c r="F29" s="136" t="str">
        <f t="shared" si="3"/>
        <v/>
      </c>
      <c r="G29" s="136" t="str">
        <f t="shared" si="4"/>
        <v/>
      </c>
      <c r="H29" s="133" t="str">
        <f t="shared" si="5"/>
        <v/>
      </c>
      <c r="I29" s="126" t="str">
        <f t="shared" si="6"/>
        <v/>
      </c>
      <c r="J29" s="127" t="str">
        <f t="shared" si="7"/>
        <v/>
      </c>
      <c r="K29" s="134" t="str">
        <f t="shared" si="8"/>
        <v/>
      </c>
      <c r="L29" s="3"/>
      <c r="M29" s="9"/>
      <c r="N29" s="9"/>
      <c r="O29" s="9"/>
      <c r="P29" s="9"/>
      <c r="Q29" s="9"/>
      <c r="R29" s="9"/>
      <c r="S29" s="9"/>
      <c r="T29" s="9"/>
      <c r="U29" s="9"/>
      <c r="V29" s="9"/>
      <c r="W29" s="9"/>
      <c r="X29" s="9"/>
      <c r="Y29" s="9"/>
      <c r="Z29" s="9"/>
      <c r="AA29" s="15"/>
      <c r="AB29" s="14">
        <f>IF(NOT(ISBLANK(Pér1!$B29)),1,0)</f>
        <v>0</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x14ac:dyDescent="0.2">
      <c r="A30" s="3" t="str">
        <f t="shared" si="9"/>
        <v/>
      </c>
      <c r="B30" s="151"/>
      <c r="C30" s="3"/>
      <c r="D30" s="189" t="str">
        <f t="shared" si="2"/>
        <v/>
      </c>
      <c r="E30" s="3"/>
      <c r="F30" s="136" t="str">
        <f t="shared" si="3"/>
        <v/>
      </c>
      <c r="G30" s="136" t="str">
        <f t="shared" si="4"/>
        <v/>
      </c>
      <c r="H30" s="133" t="str">
        <f t="shared" si="5"/>
        <v/>
      </c>
      <c r="I30" s="126" t="str">
        <f t="shared" si="6"/>
        <v/>
      </c>
      <c r="J30" s="127" t="str">
        <f t="shared" si="7"/>
        <v/>
      </c>
      <c r="K30" s="134" t="str">
        <f t="shared" si="8"/>
        <v/>
      </c>
      <c r="L30" s="3"/>
      <c r="M30" s="9"/>
      <c r="N30" s="9"/>
      <c r="O30" s="9"/>
      <c r="P30" s="9"/>
      <c r="Q30" s="9"/>
      <c r="R30" s="9"/>
      <c r="S30" s="9"/>
      <c r="T30" s="9"/>
      <c r="U30" s="9"/>
      <c r="V30" s="9"/>
      <c r="W30" s="9"/>
      <c r="X30" s="9"/>
      <c r="Y30" s="9"/>
      <c r="Z30" s="9"/>
      <c r="AA30" s="15"/>
      <c r="AB30" s="14">
        <f>IF(NOT(ISBLANK(Pér1!$B30)),1,0)</f>
        <v>0</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x14ac:dyDescent="0.2">
      <c r="A31" s="3" t="str">
        <f t="shared" si="9"/>
        <v/>
      </c>
      <c r="B31" s="183"/>
      <c r="C31" s="3"/>
      <c r="D31" s="189" t="str">
        <f t="shared" si="2"/>
        <v/>
      </c>
      <c r="E31" s="3"/>
      <c r="F31" s="136" t="str">
        <f t="shared" si="3"/>
        <v/>
      </c>
      <c r="G31" s="136" t="str">
        <f t="shared" si="4"/>
        <v/>
      </c>
      <c r="H31" s="133" t="str">
        <f t="shared" si="5"/>
        <v/>
      </c>
      <c r="I31" s="126" t="str">
        <f t="shared" si="6"/>
        <v/>
      </c>
      <c r="J31" s="127" t="str">
        <f t="shared" si="7"/>
        <v/>
      </c>
      <c r="K31" s="134" t="str">
        <f t="shared" si="8"/>
        <v/>
      </c>
      <c r="L31" s="3"/>
      <c r="M31" s="9"/>
      <c r="N31" s="9"/>
      <c r="O31" s="9"/>
      <c r="P31" s="9"/>
      <c r="Q31" s="9"/>
      <c r="R31" s="9"/>
      <c r="S31" s="9"/>
      <c r="T31" s="9"/>
      <c r="U31" s="9"/>
      <c r="V31" s="9"/>
      <c r="W31" s="9"/>
      <c r="X31" s="9"/>
      <c r="Y31" s="9"/>
      <c r="Z31" s="9"/>
      <c r="AA31" s="15"/>
      <c r="AB31" s="14">
        <f>IF(NOT(ISBLANK(Pér1!$B31)),1,0)</f>
        <v>0</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x14ac:dyDescent="0.2">
      <c r="A32" s="3" t="str">
        <f t="shared" si="9"/>
        <v/>
      </c>
      <c r="B32" s="183"/>
      <c r="C32" s="3"/>
      <c r="D32" s="189" t="str">
        <f t="shared" si="2"/>
        <v/>
      </c>
      <c r="E32" s="3"/>
      <c r="F32" s="136" t="str">
        <f t="shared" si="3"/>
        <v/>
      </c>
      <c r="G32" s="136" t="str">
        <f t="shared" si="4"/>
        <v/>
      </c>
      <c r="H32" s="133" t="str">
        <f t="shared" si="5"/>
        <v/>
      </c>
      <c r="I32" s="126" t="str">
        <f t="shared" si="6"/>
        <v/>
      </c>
      <c r="J32" s="127" t="str">
        <f t="shared" si="7"/>
        <v/>
      </c>
      <c r="K32" s="134" t="str">
        <f t="shared" si="8"/>
        <v/>
      </c>
      <c r="L32" s="3"/>
      <c r="M32" s="9"/>
      <c r="N32" s="9"/>
      <c r="O32" s="9"/>
      <c r="P32" s="9"/>
      <c r="Q32" s="9"/>
      <c r="R32" s="9"/>
      <c r="S32" s="9"/>
      <c r="T32" s="9"/>
      <c r="U32" s="9"/>
      <c r="V32" s="9"/>
      <c r="W32" s="9"/>
      <c r="X32" s="9"/>
      <c r="Y32" s="9"/>
      <c r="Z32" s="9"/>
      <c r="AA32" s="15"/>
      <c r="AB32" s="14">
        <f>IF(NOT(ISBLANK(Pér1!$B32)),1,0)</f>
        <v>0</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x14ac:dyDescent="0.2">
      <c r="A33" s="3" t="str">
        <f t="shared" si="9"/>
        <v/>
      </c>
      <c r="B33" s="151"/>
      <c r="C33" s="3"/>
      <c r="D33" s="189" t="str">
        <f t="shared" si="2"/>
        <v/>
      </c>
      <c r="E33" s="3"/>
      <c r="F33" s="136" t="str">
        <f t="shared" si="3"/>
        <v/>
      </c>
      <c r="G33" s="136" t="str">
        <f t="shared" si="4"/>
        <v/>
      </c>
      <c r="H33" s="133" t="str">
        <f t="shared" si="5"/>
        <v/>
      </c>
      <c r="I33" s="126" t="str">
        <f t="shared" si="6"/>
        <v/>
      </c>
      <c r="J33" s="127" t="str">
        <f t="shared" si="7"/>
        <v/>
      </c>
      <c r="K33" s="134" t="str">
        <f t="shared" si="8"/>
        <v/>
      </c>
      <c r="L33" s="3"/>
      <c r="M33" s="9"/>
      <c r="N33" s="9"/>
      <c r="O33" s="9"/>
      <c r="P33" s="9"/>
      <c r="Q33" s="9"/>
      <c r="R33" s="9"/>
      <c r="S33" s="9"/>
      <c r="T33" s="9"/>
      <c r="U33" s="9"/>
      <c r="V33" s="9"/>
      <c r="W33" s="9"/>
      <c r="X33" s="9"/>
      <c r="Y33" s="9"/>
      <c r="Z33" s="9"/>
      <c r="AA33" s="15"/>
      <c r="AB33" s="14">
        <f>IF(NOT(ISBLANK(Pér1!$B33)),1,0)</f>
        <v>0</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x14ac:dyDescent="0.2">
      <c r="A34" s="3" t="str">
        <f t="shared" si="9"/>
        <v/>
      </c>
      <c r="B34" s="183"/>
      <c r="C34" s="3"/>
      <c r="D34" s="189" t="str">
        <f t="shared" si="2"/>
        <v/>
      </c>
      <c r="E34" s="3"/>
      <c r="F34" s="136" t="str">
        <f t="shared" si="3"/>
        <v/>
      </c>
      <c r="G34" s="136" t="str">
        <f t="shared" si="4"/>
        <v/>
      </c>
      <c r="H34" s="133" t="str">
        <f t="shared" si="5"/>
        <v/>
      </c>
      <c r="I34" s="126" t="str">
        <f t="shared" si="6"/>
        <v/>
      </c>
      <c r="J34" s="127" t="str">
        <f t="shared" si="7"/>
        <v/>
      </c>
      <c r="K34" s="134" t="str">
        <f t="shared" si="8"/>
        <v/>
      </c>
      <c r="L34" s="3"/>
      <c r="M34" s="9"/>
      <c r="N34" s="9"/>
      <c r="O34" s="9"/>
      <c r="P34" s="9"/>
      <c r="Q34" s="9"/>
      <c r="R34" s="9"/>
      <c r="S34" s="9"/>
      <c r="T34" s="9"/>
      <c r="U34" s="9"/>
      <c r="V34" s="9"/>
      <c r="W34" s="9"/>
      <c r="X34" s="9"/>
      <c r="Y34" s="9"/>
      <c r="Z34" s="9"/>
      <c r="AA34" s="15"/>
      <c r="AB34" s="14">
        <f>IF(NOT(ISBLANK(Pér1!$B34)),1,0)</f>
        <v>0</v>
      </c>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x14ac:dyDescent="0.2">
      <c r="A35" s="3" t="str">
        <f t="shared" si="9"/>
        <v/>
      </c>
      <c r="B35" s="151"/>
      <c r="C35" s="3"/>
      <c r="D35" s="189" t="str">
        <f t="shared" si="2"/>
        <v/>
      </c>
      <c r="E35" s="3"/>
      <c r="F35" s="136" t="str">
        <f t="shared" si="3"/>
        <v/>
      </c>
      <c r="G35" s="136" t="str">
        <f t="shared" si="4"/>
        <v/>
      </c>
      <c r="H35" s="133" t="str">
        <f t="shared" si="5"/>
        <v/>
      </c>
      <c r="I35" s="126" t="str">
        <f t="shared" si="6"/>
        <v/>
      </c>
      <c r="J35" s="127" t="str">
        <f t="shared" si="7"/>
        <v/>
      </c>
      <c r="K35" s="134" t="str">
        <f t="shared" si="8"/>
        <v/>
      </c>
      <c r="L35" s="3"/>
      <c r="M35" s="9"/>
      <c r="N35" s="9"/>
      <c r="O35" s="9"/>
      <c r="P35" s="9"/>
      <c r="Q35" s="9"/>
      <c r="R35" s="9"/>
      <c r="S35" s="9"/>
      <c r="T35" s="9"/>
      <c r="U35" s="9"/>
      <c r="V35" s="9"/>
      <c r="W35" s="9"/>
      <c r="X35" s="9"/>
      <c r="Y35" s="9"/>
      <c r="Z35" s="9"/>
      <c r="AA35" s="15"/>
      <c r="AB35" s="14">
        <f>IF(NOT(ISBLANK(Pér1!$B35)),1,0)</f>
        <v>0</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x14ac:dyDescent="0.2">
      <c r="A36" s="3" t="str">
        <f t="shared" si="9"/>
        <v/>
      </c>
      <c r="B36" s="183"/>
      <c r="C36" s="3"/>
      <c r="D36" s="189" t="str">
        <f t="shared" si="2"/>
        <v/>
      </c>
      <c r="E36" s="3"/>
      <c r="F36" s="136" t="str">
        <f t="shared" si="3"/>
        <v/>
      </c>
      <c r="G36" s="136" t="str">
        <f t="shared" si="4"/>
        <v/>
      </c>
      <c r="H36" s="133" t="str">
        <f t="shared" si="5"/>
        <v/>
      </c>
      <c r="I36" s="126" t="str">
        <f t="shared" si="6"/>
        <v/>
      </c>
      <c r="J36" s="127" t="str">
        <f t="shared" si="7"/>
        <v/>
      </c>
      <c r="K36" s="134" t="str">
        <f t="shared" si="8"/>
        <v/>
      </c>
      <c r="L36" s="3"/>
      <c r="M36" s="9"/>
      <c r="N36" s="9"/>
      <c r="O36" s="9"/>
      <c r="P36" s="9"/>
      <c r="Q36" s="9"/>
      <c r="R36" s="9"/>
      <c r="S36" s="9"/>
      <c r="T36" s="9"/>
      <c r="U36" s="9"/>
      <c r="V36" s="9"/>
      <c r="W36" s="9"/>
      <c r="X36" s="9"/>
      <c r="Y36" s="9"/>
      <c r="Z36" s="9"/>
      <c r="AA36" s="15"/>
      <c r="AB36" s="14">
        <f>IF(NOT(ISBLANK(Pér1!$B36)),1,0)</f>
        <v>0</v>
      </c>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x14ac:dyDescent="0.2">
      <c r="A37" s="3" t="str">
        <f t="shared" si="9"/>
        <v/>
      </c>
      <c r="B37" s="151"/>
      <c r="C37" s="3"/>
      <c r="D37" s="189" t="str">
        <f t="shared" si="2"/>
        <v/>
      </c>
      <c r="E37" s="3"/>
      <c r="F37" s="136" t="str">
        <f t="shared" si="3"/>
        <v/>
      </c>
      <c r="G37" s="136" t="str">
        <f t="shared" si="4"/>
        <v/>
      </c>
      <c r="H37" s="133" t="str">
        <f t="shared" si="5"/>
        <v/>
      </c>
      <c r="I37" s="126" t="str">
        <f t="shared" si="6"/>
        <v/>
      </c>
      <c r="J37" s="127" t="str">
        <f t="shared" si="7"/>
        <v/>
      </c>
      <c r="K37" s="134" t="str">
        <f t="shared" si="8"/>
        <v/>
      </c>
      <c r="L37" s="3"/>
      <c r="M37" s="9"/>
      <c r="N37" s="9"/>
      <c r="O37" s="9"/>
      <c r="P37" s="9"/>
      <c r="Q37" s="9"/>
      <c r="R37" s="9"/>
      <c r="S37" s="9"/>
      <c r="T37" s="9"/>
      <c r="U37" s="9"/>
      <c r="V37" s="9"/>
      <c r="W37" s="9"/>
      <c r="X37" s="9"/>
      <c r="Y37" s="9"/>
      <c r="Z37" s="9"/>
      <c r="AA37" s="15"/>
      <c r="AB37" s="14">
        <f>IF(NOT(ISBLANK(Pér1!$B37)),1,0)</f>
        <v>0</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x14ac:dyDescent="0.2">
      <c r="A38" s="3" t="str">
        <f t="shared" si="9"/>
        <v/>
      </c>
      <c r="B38" s="151"/>
      <c r="C38" s="3"/>
      <c r="D38" s="189" t="str">
        <f t="shared" si="2"/>
        <v/>
      </c>
      <c r="E38" s="3"/>
      <c r="F38" s="136" t="str">
        <f t="shared" si="3"/>
        <v/>
      </c>
      <c r="G38" s="136" t="str">
        <f t="shared" si="4"/>
        <v/>
      </c>
      <c r="H38" s="133" t="str">
        <f t="shared" si="5"/>
        <v/>
      </c>
      <c r="I38" s="126" t="str">
        <f t="shared" si="6"/>
        <v/>
      </c>
      <c r="J38" s="127" t="str">
        <f t="shared" si="7"/>
        <v/>
      </c>
      <c r="K38" s="134" t="str">
        <f t="shared" si="8"/>
        <v/>
      </c>
      <c r="L38" s="3"/>
      <c r="M38" s="9"/>
      <c r="N38" s="9"/>
      <c r="O38" s="9"/>
      <c r="P38" s="9"/>
      <c r="Q38" s="9"/>
      <c r="R38" s="9"/>
      <c r="S38" s="9"/>
      <c r="T38" s="9"/>
      <c r="U38" s="9"/>
      <c r="V38" s="9"/>
      <c r="W38" s="9"/>
      <c r="X38" s="9"/>
      <c r="Y38" s="9"/>
      <c r="Z38" s="9"/>
      <c r="AA38" s="15"/>
      <c r="AB38" s="14">
        <f>IF(NOT(ISBLANK(Pér1!$B38)),1,0)</f>
        <v>0</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x14ac:dyDescent="0.2">
      <c r="A39" s="3" t="str">
        <f t="shared" si="9"/>
        <v/>
      </c>
      <c r="B39" s="183"/>
      <c r="C39" s="3"/>
      <c r="D39" s="189" t="str">
        <f t="shared" si="2"/>
        <v/>
      </c>
      <c r="E39" s="3"/>
      <c r="F39" s="136" t="str">
        <f t="shared" si="3"/>
        <v/>
      </c>
      <c r="G39" s="136" t="str">
        <f t="shared" si="4"/>
        <v/>
      </c>
      <c r="H39" s="133" t="str">
        <f t="shared" si="5"/>
        <v/>
      </c>
      <c r="I39" s="126" t="str">
        <f t="shared" si="6"/>
        <v/>
      </c>
      <c r="J39" s="127" t="str">
        <f t="shared" si="7"/>
        <v/>
      </c>
      <c r="K39" s="134" t="str">
        <f t="shared" si="8"/>
        <v/>
      </c>
      <c r="L39" s="3"/>
      <c r="M39" s="9"/>
      <c r="N39" s="9"/>
      <c r="O39" s="9"/>
      <c r="P39" s="9"/>
      <c r="Q39" s="9"/>
      <c r="R39" s="9"/>
      <c r="S39" s="9"/>
      <c r="T39" s="9"/>
      <c r="U39" s="9"/>
      <c r="V39" s="9"/>
      <c r="W39" s="9"/>
      <c r="X39" s="9"/>
      <c r="Y39" s="9"/>
      <c r="Z39" s="9"/>
      <c r="AA39" s="15"/>
      <c r="AB39" s="14">
        <f>IF(NOT(ISBLANK(Pér1!$B39)),1,0)</f>
        <v>0</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x14ac:dyDescent="0.2">
      <c r="A40" s="3" t="str">
        <f t="shared" si="9"/>
        <v/>
      </c>
      <c r="B40" s="151"/>
      <c r="C40" s="3"/>
      <c r="D40" s="189" t="str">
        <f t="shared" si="2"/>
        <v/>
      </c>
      <c r="E40" s="3"/>
      <c r="F40" s="136" t="str">
        <f t="shared" si="3"/>
        <v/>
      </c>
      <c r="G40" s="136" t="str">
        <f t="shared" si="4"/>
        <v/>
      </c>
      <c r="H40" s="133" t="str">
        <f t="shared" si="5"/>
        <v/>
      </c>
      <c r="I40" s="126" t="str">
        <f t="shared" si="6"/>
        <v/>
      </c>
      <c r="J40" s="127" t="str">
        <f t="shared" si="7"/>
        <v/>
      </c>
      <c r="K40" s="134" t="str">
        <f t="shared" si="8"/>
        <v/>
      </c>
      <c r="L40" s="3"/>
      <c r="M40" s="9"/>
      <c r="N40" s="9"/>
      <c r="O40" s="9"/>
      <c r="P40" s="9"/>
      <c r="Q40" s="9"/>
      <c r="R40" s="9"/>
      <c r="S40" s="9"/>
      <c r="T40" s="9"/>
      <c r="U40" s="9"/>
      <c r="V40" s="9"/>
      <c r="W40" s="9"/>
      <c r="X40" s="9"/>
      <c r="Y40" s="9"/>
      <c r="Z40" s="9"/>
      <c r="AA40" s="15"/>
      <c r="AB40" s="14">
        <f>IF(NOT(ISBLANK(Pér1!$B40)),1,0)</f>
        <v>0</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x14ac:dyDescent="0.2">
      <c r="A41" s="3" t="str">
        <f t="shared" si="9"/>
        <v/>
      </c>
      <c r="B41" s="183"/>
      <c r="C41" s="3"/>
      <c r="D41" s="189" t="str">
        <f t="shared" si="2"/>
        <v/>
      </c>
      <c r="E41" s="3"/>
      <c r="F41" s="136" t="str">
        <f t="shared" si="3"/>
        <v/>
      </c>
      <c r="G41" s="136" t="str">
        <f t="shared" si="4"/>
        <v/>
      </c>
      <c r="H41" s="133" t="str">
        <f t="shared" si="5"/>
        <v/>
      </c>
      <c r="I41" s="126" t="str">
        <f t="shared" si="6"/>
        <v/>
      </c>
      <c r="J41" s="127" t="str">
        <f t="shared" si="7"/>
        <v/>
      </c>
      <c r="K41" s="134" t="str">
        <f t="shared" si="8"/>
        <v/>
      </c>
      <c r="L41" s="3"/>
      <c r="M41" s="9"/>
      <c r="N41" s="9"/>
      <c r="O41" s="9"/>
      <c r="P41" s="9"/>
      <c r="Q41" s="9"/>
      <c r="R41" s="9"/>
      <c r="S41" s="9"/>
      <c r="T41" s="9"/>
      <c r="U41" s="9"/>
      <c r="V41" s="9"/>
      <c r="W41" s="9"/>
      <c r="X41" s="9"/>
      <c r="Y41" s="9"/>
      <c r="Z41" s="9"/>
      <c r="AA41" s="15"/>
      <c r="AB41" s="14">
        <f>IF(NOT(ISBLANK(Pér1!$B41)),1,0)</f>
        <v>0</v>
      </c>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x14ac:dyDescent="0.2">
      <c r="A42" s="3" t="str">
        <f t="shared" si="9"/>
        <v/>
      </c>
      <c r="B42" s="151"/>
      <c r="C42" s="3"/>
      <c r="D42" s="189" t="str">
        <f t="shared" si="2"/>
        <v/>
      </c>
      <c r="E42" s="3"/>
      <c r="F42" s="136" t="str">
        <f t="shared" si="3"/>
        <v/>
      </c>
      <c r="G42" s="136" t="str">
        <f t="shared" si="4"/>
        <v/>
      </c>
      <c r="H42" s="133" t="str">
        <f t="shared" si="5"/>
        <v/>
      </c>
      <c r="I42" s="126" t="str">
        <f t="shared" si="6"/>
        <v/>
      </c>
      <c r="J42" s="127" t="str">
        <f t="shared" si="7"/>
        <v/>
      </c>
      <c r="K42" s="134" t="str">
        <f t="shared" si="8"/>
        <v/>
      </c>
      <c r="L42" s="3"/>
      <c r="M42" s="9"/>
      <c r="N42" s="9"/>
      <c r="O42" s="9"/>
      <c r="P42" s="9"/>
      <c r="Q42" s="9"/>
      <c r="R42" s="9"/>
      <c r="S42" s="9"/>
      <c r="T42" s="9"/>
      <c r="U42" s="9"/>
      <c r="V42" s="9"/>
      <c r="W42" s="9"/>
      <c r="X42" s="9"/>
      <c r="Y42" s="9"/>
      <c r="Z42" s="9"/>
      <c r="AA42" s="15"/>
      <c r="AB42" s="14">
        <f>IF(NOT(ISBLANK(Pér1!$B42)),1,0)</f>
        <v>0</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x14ac:dyDescent="0.2">
      <c r="A43" s="3" t="str">
        <f t="shared" si="9"/>
        <v/>
      </c>
      <c r="B43" s="183"/>
      <c r="C43" s="3"/>
      <c r="D43" s="189" t="str">
        <f t="shared" si="2"/>
        <v/>
      </c>
      <c r="E43" s="3"/>
      <c r="F43" s="136" t="str">
        <f t="shared" si="3"/>
        <v/>
      </c>
      <c r="G43" s="136" t="str">
        <f t="shared" si="4"/>
        <v/>
      </c>
      <c r="H43" s="133" t="str">
        <f t="shared" si="5"/>
        <v/>
      </c>
      <c r="I43" s="126" t="str">
        <f t="shared" si="6"/>
        <v/>
      </c>
      <c r="J43" s="127" t="str">
        <f t="shared" si="7"/>
        <v/>
      </c>
      <c r="K43" s="134" t="str">
        <f t="shared" si="8"/>
        <v/>
      </c>
      <c r="L43" s="3"/>
      <c r="M43" s="9"/>
      <c r="N43" s="9"/>
      <c r="O43" s="9"/>
      <c r="P43" s="9"/>
      <c r="Q43" s="9"/>
      <c r="R43" s="9"/>
      <c r="S43" s="9"/>
      <c r="T43" s="9"/>
      <c r="U43" s="9"/>
      <c r="V43" s="9"/>
      <c r="W43" s="9"/>
      <c r="X43" s="9"/>
      <c r="Y43" s="9"/>
      <c r="Z43" s="9"/>
      <c r="AA43" s="15"/>
      <c r="AB43" s="14">
        <f>IF(NOT(ISBLANK(Pér1!$B43)),1,0)</f>
        <v>0</v>
      </c>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x14ac:dyDescent="0.2">
      <c r="A44" s="3" t="str">
        <f t="shared" si="9"/>
        <v/>
      </c>
      <c r="B44" s="151"/>
      <c r="C44" s="3"/>
      <c r="D44" s="189" t="str">
        <f t="shared" si="2"/>
        <v/>
      </c>
      <c r="E44" s="3"/>
      <c r="F44" s="136" t="str">
        <f t="shared" si="3"/>
        <v/>
      </c>
      <c r="G44" s="136" t="str">
        <f t="shared" si="4"/>
        <v/>
      </c>
      <c r="H44" s="133" t="str">
        <f t="shared" si="5"/>
        <v/>
      </c>
      <c r="I44" s="126" t="str">
        <f t="shared" si="6"/>
        <v/>
      </c>
      <c r="J44" s="127" t="str">
        <f t="shared" si="7"/>
        <v/>
      </c>
      <c r="K44" s="134" t="str">
        <f t="shared" si="8"/>
        <v/>
      </c>
      <c r="L44" s="3"/>
      <c r="M44" s="9"/>
      <c r="N44" s="9"/>
      <c r="O44" s="9"/>
      <c r="P44" s="9"/>
      <c r="Q44" s="9"/>
      <c r="R44" s="9"/>
      <c r="S44" s="9"/>
      <c r="T44" s="9"/>
      <c r="U44" s="9"/>
      <c r="V44" s="9"/>
      <c r="W44" s="9"/>
      <c r="X44" s="9"/>
      <c r="Y44" s="9"/>
      <c r="Z44" s="9"/>
      <c r="AA44" s="15"/>
      <c r="AB44" s="14">
        <f>IF(NOT(ISBLANK(Pér1!$B44)),1,0)</f>
        <v>0</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x14ac:dyDescent="0.2">
      <c r="A45" s="3" t="str">
        <f t="shared" si="9"/>
        <v/>
      </c>
      <c r="B45" s="183"/>
      <c r="C45" s="3"/>
      <c r="D45" s="189" t="str">
        <f t="shared" si="2"/>
        <v/>
      </c>
      <c r="E45" s="3"/>
      <c r="F45" s="136" t="str">
        <f t="shared" si="3"/>
        <v/>
      </c>
      <c r="G45" s="136" t="str">
        <f t="shared" si="4"/>
        <v/>
      </c>
      <c r="H45" s="133" t="str">
        <f t="shared" si="5"/>
        <v/>
      </c>
      <c r="I45" s="126" t="str">
        <f t="shared" si="6"/>
        <v/>
      </c>
      <c r="J45" s="127" t="str">
        <f t="shared" si="7"/>
        <v/>
      </c>
      <c r="K45" s="134" t="str">
        <f t="shared" si="8"/>
        <v/>
      </c>
      <c r="L45" s="3"/>
      <c r="M45" s="9"/>
      <c r="N45" s="9"/>
      <c r="O45" s="9"/>
      <c r="P45" s="9"/>
      <c r="Q45" s="9"/>
      <c r="R45" s="9"/>
      <c r="S45" s="9"/>
      <c r="T45" s="9"/>
      <c r="U45" s="9"/>
      <c r="V45" s="9"/>
      <c r="W45" s="9"/>
      <c r="X45" s="9"/>
      <c r="Y45" s="9"/>
      <c r="Z45" s="9"/>
      <c r="AA45" s="15"/>
      <c r="AB45" s="14">
        <f>IF(NOT(ISBLANK(Pér1!$B45)),1,0)</f>
        <v>0</v>
      </c>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x14ac:dyDescent="0.2">
      <c r="A46" s="3" t="str">
        <f t="shared" si="9"/>
        <v/>
      </c>
      <c r="B46" s="151"/>
      <c r="C46" s="3"/>
      <c r="D46" s="189" t="str">
        <f t="shared" si="2"/>
        <v/>
      </c>
      <c r="E46" s="3"/>
      <c r="F46" s="136" t="str">
        <f t="shared" si="3"/>
        <v/>
      </c>
      <c r="G46" s="136" t="str">
        <f t="shared" si="4"/>
        <v/>
      </c>
      <c r="H46" s="133" t="str">
        <f t="shared" si="5"/>
        <v/>
      </c>
      <c r="I46" s="126" t="str">
        <f t="shared" si="6"/>
        <v/>
      </c>
      <c r="J46" s="127" t="str">
        <f t="shared" si="7"/>
        <v/>
      </c>
      <c r="K46" s="134" t="str">
        <f t="shared" si="8"/>
        <v/>
      </c>
      <c r="L46" s="3"/>
      <c r="M46" s="9"/>
      <c r="N46" s="9"/>
      <c r="O46" s="9"/>
      <c r="P46" s="9"/>
      <c r="Q46" s="9"/>
      <c r="R46" s="9"/>
      <c r="S46" s="9"/>
      <c r="T46" s="9"/>
      <c r="U46" s="9"/>
      <c r="V46" s="9"/>
      <c r="W46" s="9"/>
      <c r="X46" s="9"/>
      <c r="Y46" s="9"/>
      <c r="Z46" s="9"/>
      <c r="AA46" s="15"/>
      <c r="AB46" s="14">
        <f>IF(NOT(ISBLANK(Pér1!$B46)),1,0)</f>
        <v>0</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x14ac:dyDescent="0.2">
      <c r="A47" s="3" t="str">
        <f t="shared" si="9"/>
        <v/>
      </c>
      <c r="B47" s="183"/>
      <c r="C47" s="3"/>
      <c r="D47" s="189" t="str">
        <f t="shared" si="2"/>
        <v/>
      </c>
      <c r="E47" s="3"/>
      <c r="F47" s="136" t="str">
        <f t="shared" si="3"/>
        <v/>
      </c>
      <c r="G47" s="136" t="str">
        <f t="shared" si="4"/>
        <v/>
      </c>
      <c r="H47" s="133" t="str">
        <f t="shared" si="5"/>
        <v/>
      </c>
      <c r="I47" s="126" t="str">
        <f t="shared" si="6"/>
        <v/>
      </c>
      <c r="J47" s="127" t="str">
        <f t="shared" si="7"/>
        <v/>
      </c>
      <c r="K47" s="134" t="str">
        <f t="shared" si="8"/>
        <v/>
      </c>
      <c r="L47" s="3"/>
      <c r="M47" s="9"/>
      <c r="N47" s="9"/>
      <c r="O47" s="9"/>
      <c r="P47" s="9"/>
      <c r="Q47" s="9"/>
      <c r="R47" s="9"/>
      <c r="S47" s="9"/>
      <c r="T47" s="9"/>
      <c r="U47" s="9"/>
      <c r="V47" s="9"/>
      <c r="W47" s="9"/>
      <c r="X47" s="9"/>
      <c r="Y47" s="9"/>
      <c r="Z47" s="9"/>
      <c r="AA47" s="15"/>
      <c r="AB47" s="14">
        <f>IF(NOT(ISBLANK(Pér1!$B47)),1,0)</f>
        <v>0</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x14ac:dyDescent="0.2">
      <c r="A48" s="3" t="str">
        <f t="shared" si="9"/>
        <v/>
      </c>
      <c r="B48" s="151"/>
      <c r="C48" s="3"/>
      <c r="D48" s="189" t="str">
        <f t="shared" si="2"/>
        <v/>
      </c>
      <c r="E48" s="3"/>
      <c r="F48" s="136" t="str">
        <f t="shared" si="3"/>
        <v/>
      </c>
      <c r="G48" s="136" t="str">
        <f t="shared" si="4"/>
        <v/>
      </c>
      <c r="H48" s="133" t="str">
        <f t="shared" si="5"/>
        <v/>
      </c>
      <c r="I48" s="126" t="str">
        <f t="shared" si="6"/>
        <v/>
      </c>
      <c r="J48" s="127" t="str">
        <f t="shared" si="7"/>
        <v/>
      </c>
      <c r="K48" s="134" t="str">
        <f t="shared" si="8"/>
        <v/>
      </c>
      <c r="L48" s="3"/>
      <c r="M48" s="9"/>
      <c r="N48" s="9"/>
      <c r="O48" s="9"/>
      <c r="P48" s="9"/>
      <c r="Q48" s="9"/>
      <c r="R48" s="9"/>
      <c r="S48" s="9"/>
      <c r="T48" s="9"/>
      <c r="U48" s="9"/>
      <c r="V48" s="9"/>
      <c r="W48" s="9"/>
      <c r="X48" s="9"/>
      <c r="Y48" s="9"/>
      <c r="Z48" s="9"/>
      <c r="AA48" s="15"/>
      <c r="AB48" s="14">
        <f>IF(NOT(ISBLANK(Pér1!$B48)),1,0)</f>
        <v>0</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x14ac:dyDescent="0.2">
      <c r="A49" s="3" t="str">
        <f t="shared" si="9"/>
        <v/>
      </c>
      <c r="B49" s="183"/>
      <c r="C49" s="3"/>
      <c r="D49" s="189" t="str">
        <f t="shared" si="2"/>
        <v/>
      </c>
      <c r="E49" s="3"/>
      <c r="F49" s="136" t="str">
        <f t="shared" si="3"/>
        <v/>
      </c>
      <c r="G49" s="136" t="str">
        <f t="shared" si="4"/>
        <v/>
      </c>
      <c r="H49" s="133" t="str">
        <f t="shared" si="5"/>
        <v/>
      </c>
      <c r="I49" s="126" t="str">
        <f t="shared" si="6"/>
        <v/>
      </c>
      <c r="J49" s="127" t="str">
        <f t="shared" si="7"/>
        <v/>
      </c>
      <c r="K49" s="134" t="str">
        <f t="shared" si="8"/>
        <v/>
      </c>
      <c r="L49" s="3"/>
      <c r="M49" s="9"/>
      <c r="N49" s="9"/>
      <c r="O49" s="9"/>
      <c r="P49" s="9"/>
      <c r="Q49" s="9"/>
      <c r="R49" s="9"/>
      <c r="S49" s="9"/>
      <c r="T49" s="9"/>
      <c r="U49" s="9"/>
      <c r="V49" s="9"/>
      <c r="W49" s="9"/>
      <c r="X49" s="9"/>
      <c r="Y49" s="9"/>
      <c r="Z49" s="9"/>
      <c r="AA49" s="15"/>
      <c r="AB49" s="14">
        <f>IF(NOT(ISBLANK(Pér1!$B49)),1,0)</f>
        <v>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x14ac:dyDescent="0.2">
      <c r="A50" s="3" t="str">
        <f t="shared" si="9"/>
        <v/>
      </c>
      <c r="B50" s="151"/>
      <c r="C50" s="3"/>
      <c r="D50" s="189" t="str">
        <f t="shared" si="2"/>
        <v/>
      </c>
      <c r="E50" s="3"/>
      <c r="F50" s="136" t="str">
        <f t="shared" si="3"/>
        <v/>
      </c>
      <c r="G50" s="136" t="str">
        <f t="shared" si="4"/>
        <v/>
      </c>
      <c r="H50" s="133" t="str">
        <f t="shared" si="5"/>
        <v/>
      </c>
      <c r="I50" s="126" t="str">
        <f t="shared" si="6"/>
        <v/>
      </c>
      <c r="J50" s="127" t="str">
        <f t="shared" si="7"/>
        <v/>
      </c>
      <c r="K50" s="134" t="str">
        <f t="shared" si="8"/>
        <v/>
      </c>
      <c r="L50" s="3"/>
      <c r="M50" s="9"/>
      <c r="N50" s="9"/>
      <c r="O50" s="9"/>
      <c r="P50" s="9"/>
      <c r="Q50" s="9"/>
      <c r="R50" s="9"/>
      <c r="S50" s="9"/>
      <c r="T50" s="9"/>
      <c r="U50" s="9"/>
      <c r="V50" s="9"/>
      <c r="W50" s="9"/>
      <c r="X50" s="9"/>
      <c r="Y50" s="9"/>
      <c r="Z50" s="9"/>
      <c r="AA50" s="15"/>
      <c r="AB50" s="14">
        <f>IF(NOT(ISBLANK(Pér1!$B50)),1,0)</f>
        <v>0</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x14ac:dyDescent="0.2">
      <c r="A51" s="3" t="str">
        <f t="shared" si="9"/>
        <v/>
      </c>
      <c r="B51" s="183"/>
      <c r="C51" s="3"/>
      <c r="D51" s="189" t="str">
        <f t="shared" si="2"/>
        <v/>
      </c>
      <c r="E51" s="3"/>
      <c r="F51" s="136" t="str">
        <f t="shared" si="3"/>
        <v/>
      </c>
      <c r="G51" s="136" t="str">
        <f t="shared" si="4"/>
        <v/>
      </c>
      <c r="H51" s="133" t="str">
        <f t="shared" si="5"/>
        <v/>
      </c>
      <c r="I51" s="126" t="str">
        <f t="shared" si="6"/>
        <v/>
      </c>
      <c r="J51" s="127" t="str">
        <f t="shared" si="7"/>
        <v/>
      </c>
      <c r="K51" s="134" t="str">
        <f t="shared" si="8"/>
        <v/>
      </c>
      <c r="L51" s="3"/>
      <c r="M51" s="9"/>
      <c r="N51" s="9"/>
      <c r="O51" s="9"/>
      <c r="P51" s="9"/>
      <c r="Q51" s="9"/>
      <c r="R51" s="9"/>
      <c r="S51" s="9"/>
      <c r="T51" s="9"/>
      <c r="U51" s="9"/>
      <c r="V51" s="9"/>
      <c r="W51" s="9"/>
      <c r="X51" s="9"/>
      <c r="Y51" s="9"/>
      <c r="Z51" s="9"/>
      <c r="AA51" s="15"/>
      <c r="AB51" s="14">
        <f>IF(NOT(ISBLANK(Pér1!$B51)),1,0)</f>
        <v>0</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x14ac:dyDescent="0.2">
      <c r="A52" s="3" t="str">
        <f t="shared" si="9"/>
        <v/>
      </c>
      <c r="B52" s="151"/>
      <c r="C52" s="3"/>
      <c r="D52" s="189" t="str">
        <f t="shared" si="2"/>
        <v/>
      </c>
      <c r="E52" s="3"/>
      <c r="F52" s="136" t="str">
        <f t="shared" si="3"/>
        <v/>
      </c>
      <c r="G52" s="136" t="str">
        <f t="shared" si="4"/>
        <v/>
      </c>
      <c r="H52" s="133" t="str">
        <f t="shared" si="5"/>
        <v/>
      </c>
      <c r="I52" s="126" t="str">
        <f t="shared" si="6"/>
        <v/>
      </c>
      <c r="J52" s="127" t="str">
        <f t="shared" si="7"/>
        <v/>
      </c>
      <c r="K52" s="134" t="str">
        <f t="shared" si="8"/>
        <v/>
      </c>
      <c r="L52" s="3"/>
      <c r="M52" s="9"/>
      <c r="N52" s="9"/>
      <c r="O52" s="9"/>
      <c r="P52" s="9"/>
      <c r="Q52" s="9"/>
      <c r="R52" s="9"/>
      <c r="S52" s="9"/>
      <c r="T52" s="9"/>
      <c r="U52" s="9"/>
      <c r="V52" s="9"/>
      <c r="W52" s="9"/>
      <c r="X52" s="9"/>
      <c r="Y52" s="9"/>
      <c r="Z52" s="9"/>
      <c r="AA52" s="15"/>
      <c r="AB52" s="14">
        <f>IF(NOT(ISBLANK(Pér1!$B52)),1,0)</f>
        <v>0</v>
      </c>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5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56" ht="12.75" customHeight="1" x14ac:dyDescent="0.2">
      <c r="A55" s="3"/>
      <c r="B55" s="199">
        <v>2007</v>
      </c>
      <c r="C55" s="3"/>
      <c r="D55" s="3"/>
      <c r="E55" s="3"/>
      <c r="F55" s="3"/>
      <c r="G55" s="3"/>
      <c r="H55" s="3"/>
      <c r="I55" s="3"/>
      <c r="J55" s="3"/>
      <c r="K55" s="3"/>
      <c r="L55" s="3"/>
      <c r="M55" s="3"/>
      <c r="N55" s="3"/>
      <c r="O55" s="3"/>
      <c r="P55" s="3"/>
      <c r="Q55" s="3"/>
      <c r="R55" s="3"/>
      <c r="S55" s="3"/>
      <c r="T55" s="3"/>
      <c r="U55" s="3"/>
      <c r="V55" s="3"/>
      <c r="W55" s="3"/>
      <c r="X55" s="3"/>
      <c r="Y55" s="186" t="s">
        <v>72</v>
      </c>
      <c r="Z55" s="3"/>
    </row>
    <row r="56" spans="1:25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56" hidden="1" x14ac:dyDescent="0.2">
      <c r="AB57" s="24">
        <f>SUM(AB18:AB52)</f>
        <v>0</v>
      </c>
    </row>
    <row r="58" spans="1:256" hidden="1" x14ac:dyDescent="0.2"/>
    <row r="59" spans="1:256" hidden="1" x14ac:dyDescent="0.2"/>
    <row r="60" spans="1:256" hidden="1" x14ac:dyDescent="0.2">
      <c r="M60" s="21"/>
    </row>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26" hidden="1" x14ac:dyDescent="0.2"/>
    <row r="98" spans="2:26" hidden="1" x14ac:dyDescent="0.2"/>
    <row r="99" spans="2:26" hidden="1" x14ac:dyDescent="0.2"/>
    <row r="100" spans="2:26" hidden="1" x14ac:dyDescent="0.2">
      <c r="M100" s="21" t="str">
        <f>IF(ISBLANK(M13),"",SUM(M18:M52)/(SUM(SUM(M106:M140),SUM(M206:M240),SUM(M306:M340))-SUM(M256:M290)))</f>
        <v/>
      </c>
      <c r="N100" s="21" t="str">
        <f t="shared" ref="N100:Z100" si="10">IF(ISBLANK(N13),"",SUM(N18:N52)/(SUM(SUM(N106:N140),SUM(N206:N240),SUM(N306:N340))-SUM(N256:N290)))</f>
        <v/>
      </c>
      <c r="O100" s="21" t="str">
        <f t="shared" si="10"/>
        <v/>
      </c>
      <c r="P100" s="21" t="str">
        <f t="shared" si="10"/>
        <v/>
      </c>
      <c r="Q100" s="21" t="str">
        <f t="shared" si="10"/>
        <v/>
      </c>
      <c r="R100" s="21" t="str">
        <f t="shared" si="10"/>
        <v/>
      </c>
      <c r="S100" s="21" t="str">
        <f t="shared" si="10"/>
        <v/>
      </c>
      <c r="T100" s="21" t="str">
        <f t="shared" si="10"/>
        <v/>
      </c>
      <c r="U100" s="21" t="str">
        <f t="shared" si="10"/>
        <v/>
      </c>
      <c r="V100" s="21" t="str">
        <f t="shared" si="10"/>
        <v/>
      </c>
      <c r="W100" s="21" t="str">
        <f t="shared" si="10"/>
        <v/>
      </c>
      <c r="X100" s="21" t="str">
        <f t="shared" si="10"/>
        <v/>
      </c>
      <c r="Y100" s="21" t="str">
        <f t="shared" si="10"/>
        <v/>
      </c>
      <c r="Z100" s="21" t="str">
        <f t="shared" si="10"/>
        <v/>
      </c>
    </row>
    <row r="101" spans="2:26" hidden="1" x14ac:dyDescent="0.2"/>
    <row r="102" spans="2:26" hidden="1" x14ac:dyDescent="0.2"/>
    <row r="103" spans="2:26" hidden="1" x14ac:dyDescent="0.2"/>
    <row r="104" spans="2:26" hidden="1" x14ac:dyDescent="0.2"/>
    <row r="105" spans="2:26" hidden="1" x14ac:dyDescent="0.2"/>
    <row r="106" spans="2:26" hidden="1" x14ac:dyDescent="0.2">
      <c r="B106" s="2">
        <f t="shared" ref="B106:B140" si="11">IF(ISBLANK($B18),1,0)</f>
        <v>1</v>
      </c>
      <c r="D106" s="21" t="str">
        <f>IF(ISBLANK($B18),"",(SUM(F18,H18,J18)/SUM(G18,I18,K18))*$D$13)</f>
        <v/>
      </c>
      <c r="E106" s="31"/>
      <c r="F106" s="188" t="str">
        <f>IF(ISBLANK($B18),"",SUMPRODUCT($M18:$AZ18,$M106:$AZ106))</f>
        <v/>
      </c>
      <c r="G106" s="31" t="str">
        <f>IF(ISBLANK($B18),"",SUMPRODUCT($M$13:$AZ$13,$M106:$AZ106))</f>
        <v/>
      </c>
      <c r="H106" s="2" t="str">
        <f>IF(ISBLANK($B18),"",SUMPRODUCT($M18:$AZ18,$M206:$AZ206))</f>
        <v/>
      </c>
      <c r="I106" s="2" t="str">
        <f>IF(ISBLANK($B18),"",SUMPRODUCT($M$13:$AZ$13,$M206:$AZ206))</f>
        <v/>
      </c>
      <c r="J106" s="2" t="str">
        <f>IF(ISBLANK($B18),"",SUMPRODUCT($M18:$AZ18,$M306:$AZ306))</f>
        <v/>
      </c>
      <c r="K106" s="2" t="str">
        <f>IF(ISBLANK($B18),"",SUMPRODUCT($M$13:$AZ$13,$M306:$AZ306))</f>
        <v/>
      </c>
      <c r="M106" s="2">
        <f t="shared" ref="M106:M137" si="12">IF(OR(AND(M$7="int",M18="nr"),AND(M$7="int",ISNUMBER(M18))),1,0)</f>
        <v>0</v>
      </c>
      <c r="N106" s="2">
        <f t="shared" ref="N106:Z106" si="13">IF(OR(AND(N$7="int",N18="nr"),AND(N$7="int",ISNUMBER(N18))),1,0)</f>
        <v>0</v>
      </c>
      <c r="O106" s="2">
        <f t="shared" si="13"/>
        <v>0</v>
      </c>
      <c r="P106" s="2">
        <f t="shared" si="13"/>
        <v>0</v>
      </c>
      <c r="Q106" s="2">
        <f t="shared" si="13"/>
        <v>0</v>
      </c>
      <c r="R106" s="2">
        <f t="shared" si="13"/>
        <v>0</v>
      </c>
      <c r="S106" s="2">
        <f t="shared" si="13"/>
        <v>0</v>
      </c>
      <c r="T106" s="2">
        <f t="shared" si="13"/>
        <v>0</v>
      </c>
      <c r="U106" s="2">
        <f t="shared" si="13"/>
        <v>0</v>
      </c>
      <c r="V106" s="2">
        <f t="shared" si="13"/>
        <v>0</v>
      </c>
      <c r="W106" s="2">
        <f t="shared" si="13"/>
        <v>0</v>
      </c>
      <c r="X106" s="2">
        <f t="shared" si="13"/>
        <v>0</v>
      </c>
      <c r="Y106" s="2">
        <f t="shared" si="13"/>
        <v>0</v>
      </c>
      <c r="Z106" s="2">
        <f t="shared" si="13"/>
        <v>0</v>
      </c>
    </row>
    <row r="107" spans="2:26" hidden="1" x14ac:dyDescent="0.2">
      <c r="B107" s="2">
        <f t="shared" si="11"/>
        <v>1</v>
      </c>
      <c r="D107" s="21" t="str">
        <f t="shared" ref="D107:D140" si="14">IF(ISBLANK($B19),"",(SUM(F19,H19,J19)/SUM(G19,I19,K19))*$D$13)</f>
        <v/>
      </c>
      <c r="E107" s="31"/>
      <c r="F107" s="188" t="str">
        <f t="shared" ref="F107:F140" si="15">IF(ISBLANK($B19),"",SUMPRODUCT($M19:$AZ19,$M107:$AZ107))</f>
        <v/>
      </c>
      <c r="G107" s="31" t="str">
        <f t="shared" ref="G107:G140" si="16">IF(ISBLANK($B19),"",SUMPRODUCT($M$13:$AZ$13,$M107:$AZ107))</f>
        <v/>
      </c>
      <c r="H107" s="2" t="str">
        <f t="shared" ref="H107:H140" si="17">IF(ISBLANK($B19),"",SUMPRODUCT($M19:$AZ19,$M207:$AZ207))</f>
        <v/>
      </c>
      <c r="I107" s="2" t="str">
        <f t="shared" ref="I107:I140" si="18">IF(ISBLANK($B19),"",SUMPRODUCT($M$13:$AZ$13,$M207:$AZ207))</f>
        <v/>
      </c>
      <c r="J107" s="2" t="str">
        <f t="shared" ref="J107:J140" si="19">IF(ISBLANK($B19),"",SUMPRODUCT($M19:$AZ19,$M307:$AZ307))</f>
        <v/>
      </c>
      <c r="K107" s="2" t="str">
        <f t="shared" ref="K107:K140" si="20">IF(ISBLANK($B19),"",SUMPRODUCT($M$13:$AZ$13,$M307:$AZ307))</f>
        <v/>
      </c>
      <c r="M107" s="2">
        <f t="shared" si="12"/>
        <v>0</v>
      </c>
      <c r="N107" s="2">
        <f t="shared" ref="N107:Z107" si="21">IF(OR(AND(N$7="int",N19="nr"),AND(N$7="int",ISNUMBER(N19))),1,0)</f>
        <v>0</v>
      </c>
      <c r="O107" s="2">
        <f t="shared" si="21"/>
        <v>0</v>
      </c>
      <c r="P107" s="2">
        <f t="shared" si="21"/>
        <v>0</v>
      </c>
      <c r="Q107" s="2">
        <f t="shared" si="21"/>
        <v>0</v>
      </c>
      <c r="R107" s="2">
        <f t="shared" si="21"/>
        <v>0</v>
      </c>
      <c r="S107" s="2">
        <f t="shared" si="21"/>
        <v>0</v>
      </c>
      <c r="T107" s="2">
        <f t="shared" si="21"/>
        <v>0</v>
      </c>
      <c r="U107" s="2">
        <f t="shared" si="21"/>
        <v>0</v>
      </c>
      <c r="V107" s="2">
        <f t="shared" si="21"/>
        <v>0</v>
      </c>
      <c r="W107" s="2">
        <f t="shared" si="21"/>
        <v>0</v>
      </c>
      <c r="X107" s="2">
        <f t="shared" si="21"/>
        <v>0</v>
      </c>
      <c r="Y107" s="2">
        <f t="shared" si="21"/>
        <v>0</v>
      </c>
      <c r="Z107" s="2">
        <f t="shared" si="21"/>
        <v>0</v>
      </c>
    </row>
    <row r="108" spans="2:26" hidden="1" x14ac:dyDescent="0.2">
      <c r="B108" s="2">
        <f t="shared" si="11"/>
        <v>1</v>
      </c>
      <c r="D108" s="21" t="str">
        <f t="shared" si="14"/>
        <v/>
      </c>
      <c r="E108" s="31"/>
      <c r="F108" s="188" t="str">
        <f t="shared" si="15"/>
        <v/>
      </c>
      <c r="G108" s="31" t="str">
        <f t="shared" si="16"/>
        <v/>
      </c>
      <c r="H108" s="2" t="str">
        <f t="shared" si="17"/>
        <v/>
      </c>
      <c r="I108" s="2" t="str">
        <f t="shared" si="18"/>
        <v/>
      </c>
      <c r="J108" s="2" t="str">
        <f t="shared" si="19"/>
        <v/>
      </c>
      <c r="K108" s="2" t="str">
        <f t="shared" si="20"/>
        <v/>
      </c>
      <c r="M108" s="2">
        <f t="shared" si="12"/>
        <v>0</v>
      </c>
      <c r="N108" s="2">
        <f t="shared" ref="N108:Z108" si="22">IF(OR(AND(N$7="int",N20="nr"),AND(N$7="int",ISNUMBER(N20))),1,0)</f>
        <v>0</v>
      </c>
      <c r="O108" s="2">
        <f t="shared" si="22"/>
        <v>0</v>
      </c>
      <c r="P108" s="2">
        <f t="shared" si="22"/>
        <v>0</v>
      </c>
      <c r="Q108" s="2">
        <f t="shared" si="22"/>
        <v>0</v>
      </c>
      <c r="R108" s="2">
        <f t="shared" si="22"/>
        <v>0</v>
      </c>
      <c r="S108" s="2">
        <f t="shared" si="22"/>
        <v>0</v>
      </c>
      <c r="T108" s="2">
        <f t="shared" si="22"/>
        <v>0</v>
      </c>
      <c r="U108" s="2">
        <f t="shared" si="22"/>
        <v>0</v>
      </c>
      <c r="V108" s="2">
        <f t="shared" si="22"/>
        <v>0</v>
      </c>
      <c r="W108" s="2">
        <f t="shared" si="22"/>
        <v>0</v>
      </c>
      <c r="X108" s="2">
        <f t="shared" si="22"/>
        <v>0</v>
      </c>
      <c r="Y108" s="2">
        <f t="shared" si="22"/>
        <v>0</v>
      </c>
      <c r="Z108" s="2">
        <f t="shared" si="22"/>
        <v>0</v>
      </c>
    </row>
    <row r="109" spans="2:26" hidden="1" x14ac:dyDescent="0.2">
      <c r="B109" s="2">
        <f t="shared" si="11"/>
        <v>1</v>
      </c>
      <c r="D109" s="21" t="str">
        <f t="shared" si="14"/>
        <v/>
      </c>
      <c r="E109" s="31"/>
      <c r="F109" s="188" t="str">
        <f t="shared" si="15"/>
        <v/>
      </c>
      <c r="G109" s="31" t="str">
        <f t="shared" si="16"/>
        <v/>
      </c>
      <c r="H109" s="2" t="str">
        <f t="shared" si="17"/>
        <v/>
      </c>
      <c r="I109" s="2" t="str">
        <f t="shared" si="18"/>
        <v/>
      </c>
      <c r="J109" s="2" t="str">
        <f t="shared" si="19"/>
        <v/>
      </c>
      <c r="K109" s="2" t="str">
        <f t="shared" si="20"/>
        <v/>
      </c>
      <c r="M109" s="2">
        <f t="shared" si="12"/>
        <v>0</v>
      </c>
      <c r="N109" s="2">
        <f t="shared" ref="N109:Z109" si="23">IF(OR(AND(N$7="int",N21="nr"),AND(N$7="int",ISNUMBER(N21))),1,0)</f>
        <v>0</v>
      </c>
      <c r="O109" s="2">
        <f t="shared" si="23"/>
        <v>0</v>
      </c>
      <c r="P109" s="2">
        <f t="shared" si="23"/>
        <v>0</v>
      </c>
      <c r="Q109" s="2">
        <f t="shared" si="23"/>
        <v>0</v>
      </c>
      <c r="R109" s="2">
        <f t="shared" si="23"/>
        <v>0</v>
      </c>
      <c r="S109" s="2">
        <f t="shared" si="23"/>
        <v>0</v>
      </c>
      <c r="T109" s="2">
        <f t="shared" si="23"/>
        <v>0</v>
      </c>
      <c r="U109" s="2">
        <f t="shared" si="23"/>
        <v>0</v>
      </c>
      <c r="V109" s="2">
        <f t="shared" si="23"/>
        <v>0</v>
      </c>
      <c r="W109" s="2">
        <f t="shared" si="23"/>
        <v>0</v>
      </c>
      <c r="X109" s="2">
        <f t="shared" si="23"/>
        <v>0</v>
      </c>
      <c r="Y109" s="2">
        <f t="shared" si="23"/>
        <v>0</v>
      </c>
      <c r="Z109" s="2">
        <f t="shared" si="23"/>
        <v>0</v>
      </c>
    </row>
    <row r="110" spans="2:26" hidden="1" x14ac:dyDescent="0.2">
      <c r="B110" s="2">
        <f t="shared" si="11"/>
        <v>1</v>
      </c>
      <c r="D110" s="21" t="str">
        <f t="shared" si="14"/>
        <v/>
      </c>
      <c r="E110" s="31"/>
      <c r="F110" s="188" t="str">
        <f t="shared" si="15"/>
        <v/>
      </c>
      <c r="G110" s="31" t="str">
        <f t="shared" si="16"/>
        <v/>
      </c>
      <c r="H110" s="2" t="str">
        <f t="shared" si="17"/>
        <v/>
      </c>
      <c r="I110" s="2" t="str">
        <f t="shared" si="18"/>
        <v/>
      </c>
      <c r="J110" s="2" t="str">
        <f t="shared" si="19"/>
        <v/>
      </c>
      <c r="K110" s="2" t="str">
        <f t="shared" si="20"/>
        <v/>
      </c>
      <c r="M110" s="2">
        <f t="shared" si="12"/>
        <v>0</v>
      </c>
      <c r="N110" s="2">
        <f t="shared" ref="N110:Z110" si="24">IF(OR(AND(N$7="int",N22="nr"),AND(N$7="int",ISNUMBER(N22))),1,0)</f>
        <v>0</v>
      </c>
      <c r="O110" s="2">
        <f t="shared" si="24"/>
        <v>0</v>
      </c>
      <c r="P110" s="2">
        <f t="shared" si="24"/>
        <v>0</v>
      </c>
      <c r="Q110" s="2">
        <f t="shared" si="24"/>
        <v>0</v>
      </c>
      <c r="R110" s="2">
        <f t="shared" si="24"/>
        <v>0</v>
      </c>
      <c r="S110" s="2">
        <f t="shared" si="24"/>
        <v>0</v>
      </c>
      <c r="T110" s="2">
        <f t="shared" si="24"/>
        <v>0</v>
      </c>
      <c r="U110" s="2">
        <f t="shared" si="24"/>
        <v>0</v>
      </c>
      <c r="V110" s="2">
        <f t="shared" si="24"/>
        <v>0</v>
      </c>
      <c r="W110" s="2">
        <f t="shared" si="24"/>
        <v>0</v>
      </c>
      <c r="X110" s="2">
        <f t="shared" si="24"/>
        <v>0</v>
      </c>
      <c r="Y110" s="2">
        <f t="shared" si="24"/>
        <v>0</v>
      </c>
      <c r="Z110" s="2">
        <f t="shared" si="24"/>
        <v>0</v>
      </c>
    </row>
    <row r="111" spans="2:26" hidden="1" x14ac:dyDescent="0.2">
      <c r="B111" s="2">
        <f t="shared" si="11"/>
        <v>1</v>
      </c>
      <c r="D111" s="21" t="str">
        <f t="shared" si="14"/>
        <v/>
      </c>
      <c r="E111" s="31"/>
      <c r="F111" s="188" t="str">
        <f t="shared" si="15"/>
        <v/>
      </c>
      <c r="G111" s="31" t="str">
        <f t="shared" si="16"/>
        <v/>
      </c>
      <c r="H111" s="2" t="str">
        <f t="shared" si="17"/>
        <v/>
      </c>
      <c r="I111" s="2" t="str">
        <f t="shared" si="18"/>
        <v/>
      </c>
      <c r="J111" s="2" t="str">
        <f t="shared" si="19"/>
        <v/>
      </c>
      <c r="K111" s="2" t="str">
        <f t="shared" si="20"/>
        <v/>
      </c>
      <c r="M111" s="2">
        <f t="shared" si="12"/>
        <v>0</v>
      </c>
      <c r="N111" s="2">
        <f t="shared" ref="N111:Z111" si="25">IF(OR(AND(N$7="int",N23="nr"),AND(N$7="int",ISNUMBER(N23))),1,0)</f>
        <v>0</v>
      </c>
      <c r="O111" s="2">
        <f t="shared" si="25"/>
        <v>0</v>
      </c>
      <c r="P111" s="2">
        <f t="shared" si="25"/>
        <v>0</v>
      </c>
      <c r="Q111" s="2">
        <f t="shared" si="25"/>
        <v>0</v>
      </c>
      <c r="R111" s="2">
        <f t="shared" si="25"/>
        <v>0</v>
      </c>
      <c r="S111" s="2">
        <f t="shared" si="25"/>
        <v>0</v>
      </c>
      <c r="T111" s="2">
        <f t="shared" si="25"/>
        <v>0</v>
      </c>
      <c r="U111" s="2">
        <f t="shared" si="25"/>
        <v>0</v>
      </c>
      <c r="V111" s="2">
        <f t="shared" si="25"/>
        <v>0</v>
      </c>
      <c r="W111" s="2">
        <f t="shared" si="25"/>
        <v>0</v>
      </c>
      <c r="X111" s="2">
        <f t="shared" si="25"/>
        <v>0</v>
      </c>
      <c r="Y111" s="2">
        <f t="shared" si="25"/>
        <v>0</v>
      </c>
      <c r="Z111" s="2">
        <f t="shared" si="25"/>
        <v>0</v>
      </c>
    </row>
    <row r="112" spans="2:26" hidden="1" x14ac:dyDescent="0.2">
      <c r="B112" s="2">
        <f t="shared" si="11"/>
        <v>1</v>
      </c>
      <c r="D112" s="21" t="str">
        <f t="shared" si="14"/>
        <v/>
      </c>
      <c r="E112" s="31"/>
      <c r="F112" s="188" t="str">
        <f t="shared" si="15"/>
        <v/>
      </c>
      <c r="G112" s="31" t="str">
        <f t="shared" si="16"/>
        <v/>
      </c>
      <c r="H112" s="2" t="str">
        <f t="shared" si="17"/>
        <v/>
      </c>
      <c r="I112" s="2" t="str">
        <f t="shared" si="18"/>
        <v/>
      </c>
      <c r="J112" s="2" t="str">
        <f t="shared" si="19"/>
        <v/>
      </c>
      <c r="K112" s="2" t="str">
        <f t="shared" si="20"/>
        <v/>
      </c>
      <c r="M112" s="2">
        <f t="shared" si="12"/>
        <v>0</v>
      </c>
      <c r="N112" s="2">
        <f t="shared" ref="N112:Z112" si="26">IF(OR(AND(N$7="int",N24="nr"),AND(N$7="int",ISNUMBER(N24))),1,0)</f>
        <v>0</v>
      </c>
      <c r="O112" s="2">
        <f t="shared" si="26"/>
        <v>0</v>
      </c>
      <c r="P112" s="2">
        <f t="shared" si="26"/>
        <v>0</v>
      </c>
      <c r="Q112" s="2">
        <f t="shared" si="26"/>
        <v>0</v>
      </c>
      <c r="R112" s="2">
        <f t="shared" si="26"/>
        <v>0</v>
      </c>
      <c r="S112" s="2">
        <f t="shared" si="26"/>
        <v>0</v>
      </c>
      <c r="T112" s="2">
        <f t="shared" si="26"/>
        <v>0</v>
      </c>
      <c r="U112" s="2">
        <f t="shared" si="26"/>
        <v>0</v>
      </c>
      <c r="V112" s="2">
        <f t="shared" si="26"/>
        <v>0</v>
      </c>
      <c r="W112" s="2">
        <f t="shared" si="26"/>
        <v>0</v>
      </c>
      <c r="X112" s="2">
        <f t="shared" si="26"/>
        <v>0</v>
      </c>
      <c r="Y112" s="2">
        <f t="shared" si="26"/>
        <v>0</v>
      </c>
      <c r="Z112" s="2">
        <f t="shared" si="26"/>
        <v>0</v>
      </c>
    </row>
    <row r="113" spans="2:26" hidden="1" x14ac:dyDescent="0.2">
      <c r="B113" s="2">
        <f t="shared" si="11"/>
        <v>1</v>
      </c>
      <c r="D113" s="21" t="str">
        <f t="shared" si="14"/>
        <v/>
      </c>
      <c r="E113" s="31"/>
      <c r="F113" s="188" t="str">
        <f t="shared" si="15"/>
        <v/>
      </c>
      <c r="G113" s="31" t="str">
        <f t="shared" si="16"/>
        <v/>
      </c>
      <c r="H113" s="2" t="str">
        <f t="shared" si="17"/>
        <v/>
      </c>
      <c r="I113" s="2" t="str">
        <f t="shared" si="18"/>
        <v/>
      </c>
      <c r="J113" s="2" t="str">
        <f t="shared" si="19"/>
        <v/>
      </c>
      <c r="K113" s="2" t="str">
        <f t="shared" si="20"/>
        <v/>
      </c>
      <c r="M113" s="2">
        <f t="shared" si="12"/>
        <v>0</v>
      </c>
      <c r="N113" s="2">
        <f t="shared" ref="N113:Z113" si="27">IF(OR(AND(N$7="int",N25="nr"),AND(N$7="int",ISNUMBER(N25))),1,0)</f>
        <v>0</v>
      </c>
      <c r="O113" s="2">
        <f t="shared" si="27"/>
        <v>0</v>
      </c>
      <c r="P113" s="2">
        <f t="shared" si="27"/>
        <v>0</v>
      </c>
      <c r="Q113" s="2">
        <f t="shared" si="27"/>
        <v>0</v>
      </c>
      <c r="R113" s="2">
        <f t="shared" si="27"/>
        <v>0</v>
      </c>
      <c r="S113" s="2">
        <f t="shared" si="27"/>
        <v>0</v>
      </c>
      <c r="T113" s="2">
        <f t="shared" si="27"/>
        <v>0</v>
      </c>
      <c r="U113" s="2">
        <f t="shared" si="27"/>
        <v>0</v>
      </c>
      <c r="V113" s="2">
        <f t="shared" si="27"/>
        <v>0</v>
      </c>
      <c r="W113" s="2">
        <f t="shared" si="27"/>
        <v>0</v>
      </c>
      <c r="X113" s="2">
        <f t="shared" si="27"/>
        <v>0</v>
      </c>
      <c r="Y113" s="2">
        <f t="shared" si="27"/>
        <v>0</v>
      </c>
      <c r="Z113" s="2">
        <f t="shared" si="27"/>
        <v>0</v>
      </c>
    </row>
    <row r="114" spans="2:26" hidden="1" x14ac:dyDescent="0.2">
      <c r="B114" s="2">
        <f t="shared" si="11"/>
        <v>1</v>
      </c>
      <c r="D114" s="21" t="str">
        <f t="shared" si="14"/>
        <v/>
      </c>
      <c r="E114" s="31"/>
      <c r="F114" s="188" t="str">
        <f t="shared" si="15"/>
        <v/>
      </c>
      <c r="G114" s="31" t="str">
        <f t="shared" si="16"/>
        <v/>
      </c>
      <c r="H114" s="2" t="str">
        <f t="shared" si="17"/>
        <v/>
      </c>
      <c r="I114" s="2" t="str">
        <f t="shared" si="18"/>
        <v/>
      </c>
      <c r="J114" s="2" t="str">
        <f t="shared" si="19"/>
        <v/>
      </c>
      <c r="K114" s="2" t="str">
        <f t="shared" si="20"/>
        <v/>
      </c>
      <c r="M114" s="2">
        <f t="shared" si="12"/>
        <v>0</v>
      </c>
      <c r="N114" s="2">
        <f t="shared" ref="N114:Z114" si="28">IF(OR(AND(N$7="int",N26="nr"),AND(N$7="int",ISNUMBER(N26))),1,0)</f>
        <v>0</v>
      </c>
      <c r="O114" s="2">
        <f t="shared" si="28"/>
        <v>0</v>
      </c>
      <c r="P114" s="2">
        <f t="shared" si="28"/>
        <v>0</v>
      </c>
      <c r="Q114" s="2">
        <f t="shared" si="28"/>
        <v>0</v>
      </c>
      <c r="R114" s="2">
        <f t="shared" si="28"/>
        <v>0</v>
      </c>
      <c r="S114" s="2">
        <f t="shared" si="28"/>
        <v>0</v>
      </c>
      <c r="T114" s="2">
        <f t="shared" si="28"/>
        <v>0</v>
      </c>
      <c r="U114" s="2">
        <f t="shared" si="28"/>
        <v>0</v>
      </c>
      <c r="V114" s="2">
        <f t="shared" si="28"/>
        <v>0</v>
      </c>
      <c r="W114" s="2">
        <f t="shared" si="28"/>
        <v>0</v>
      </c>
      <c r="X114" s="2">
        <f t="shared" si="28"/>
        <v>0</v>
      </c>
      <c r="Y114" s="2">
        <f t="shared" si="28"/>
        <v>0</v>
      </c>
      <c r="Z114" s="2">
        <f t="shared" si="28"/>
        <v>0</v>
      </c>
    </row>
    <row r="115" spans="2:26" hidden="1" x14ac:dyDescent="0.2">
      <c r="B115" s="2">
        <f t="shared" si="11"/>
        <v>1</v>
      </c>
      <c r="D115" s="21" t="str">
        <f t="shared" si="14"/>
        <v/>
      </c>
      <c r="E115" s="31"/>
      <c r="F115" s="188" t="str">
        <f t="shared" si="15"/>
        <v/>
      </c>
      <c r="G115" s="31" t="str">
        <f t="shared" si="16"/>
        <v/>
      </c>
      <c r="H115" s="2" t="str">
        <f t="shared" si="17"/>
        <v/>
      </c>
      <c r="I115" s="2" t="str">
        <f t="shared" si="18"/>
        <v/>
      </c>
      <c r="J115" s="2" t="str">
        <f t="shared" si="19"/>
        <v/>
      </c>
      <c r="K115" s="2" t="str">
        <f t="shared" si="20"/>
        <v/>
      </c>
      <c r="M115" s="2">
        <f t="shared" si="12"/>
        <v>0</v>
      </c>
      <c r="N115" s="2">
        <f t="shared" ref="N115:Z115" si="29">IF(OR(AND(N$7="int",N27="nr"),AND(N$7="int",ISNUMBER(N27))),1,0)</f>
        <v>0</v>
      </c>
      <c r="O115" s="2">
        <f t="shared" si="29"/>
        <v>0</v>
      </c>
      <c r="P115" s="2">
        <f t="shared" si="29"/>
        <v>0</v>
      </c>
      <c r="Q115" s="2">
        <f t="shared" si="29"/>
        <v>0</v>
      </c>
      <c r="R115" s="2">
        <f t="shared" si="29"/>
        <v>0</v>
      </c>
      <c r="S115" s="2">
        <f t="shared" si="29"/>
        <v>0</v>
      </c>
      <c r="T115" s="2">
        <f t="shared" si="29"/>
        <v>0</v>
      </c>
      <c r="U115" s="2">
        <f t="shared" si="29"/>
        <v>0</v>
      </c>
      <c r="V115" s="2">
        <f t="shared" si="29"/>
        <v>0</v>
      </c>
      <c r="W115" s="2">
        <f t="shared" si="29"/>
        <v>0</v>
      </c>
      <c r="X115" s="2">
        <f t="shared" si="29"/>
        <v>0</v>
      </c>
      <c r="Y115" s="2">
        <f t="shared" si="29"/>
        <v>0</v>
      </c>
      <c r="Z115" s="2">
        <f t="shared" si="29"/>
        <v>0</v>
      </c>
    </row>
    <row r="116" spans="2:26" hidden="1" x14ac:dyDescent="0.2">
      <c r="B116" s="2">
        <f t="shared" si="11"/>
        <v>1</v>
      </c>
      <c r="D116" s="21" t="str">
        <f t="shared" si="14"/>
        <v/>
      </c>
      <c r="E116" s="31"/>
      <c r="F116" s="188" t="str">
        <f t="shared" si="15"/>
        <v/>
      </c>
      <c r="G116" s="31" t="str">
        <f t="shared" si="16"/>
        <v/>
      </c>
      <c r="H116" s="2" t="str">
        <f t="shared" si="17"/>
        <v/>
      </c>
      <c r="I116" s="2" t="str">
        <f t="shared" si="18"/>
        <v/>
      </c>
      <c r="J116" s="2" t="str">
        <f t="shared" si="19"/>
        <v/>
      </c>
      <c r="K116" s="2" t="str">
        <f t="shared" si="20"/>
        <v/>
      </c>
      <c r="M116" s="2">
        <f t="shared" si="12"/>
        <v>0</v>
      </c>
      <c r="N116" s="2">
        <f t="shared" ref="N116:Z116" si="30">IF(OR(AND(N$7="int",N28="nr"),AND(N$7="int",ISNUMBER(N28))),1,0)</f>
        <v>0</v>
      </c>
      <c r="O116" s="2">
        <f t="shared" si="30"/>
        <v>0</v>
      </c>
      <c r="P116" s="2">
        <f t="shared" si="30"/>
        <v>0</v>
      </c>
      <c r="Q116" s="2">
        <f t="shared" si="30"/>
        <v>0</v>
      </c>
      <c r="R116" s="2">
        <f t="shared" si="30"/>
        <v>0</v>
      </c>
      <c r="S116" s="2">
        <f t="shared" si="30"/>
        <v>0</v>
      </c>
      <c r="T116" s="2">
        <f t="shared" si="30"/>
        <v>0</v>
      </c>
      <c r="U116" s="2">
        <f t="shared" si="30"/>
        <v>0</v>
      </c>
      <c r="V116" s="2">
        <f t="shared" si="30"/>
        <v>0</v>
      </c>
      <c r="W116" s="2">
        <f t="shared" si="30"/>
        <v>0</v>
      </c>
      <c r="X116" s="2">
        <f t="shared" si="30"/>
        <v>0</v>
      </c>
      <c r="Y116" s="2">
        <f t="shared" si="30"/>
        <v>0</v>
      </c>
      <c r="Z116" s="2">
        <f t="shared" si="30"/>
        <v>0</v>
      </c>
    </row>
    <row r="117" spans="2:26" hidden="1" x14ac:dyDescent="0.2">
      <c r="B117" s="2">
        <f t="shared" si="11"/>
        <v>1</v>
      </c>
      <c r="D117" s="21" t="str">
        <f t="shared" si="14"/>
        <v/>
      </c>
      <c r="E117" s="31"/>
      <c r="F117" s="188" t="str">
        <f t="shared" si="15"/>
        <v/>
      </c>
      <c r="G117" s="31" t="str">
        <f t="shared" si="16"/>
        <v/>
      </c>
      <c r="H117" s="2" t="str">
        <f t="shared" si="17"/>
        <v/>
      </c>
      <c r="I117" s="2" t="str">
        <f t="shared" si="18"/>
        <v/>
      </c>
      <c r="J117" s="2" t="str">
        <f t="shared" si="19"/>
        <v/>
      </c>
      <c r="K117" s="2" t="str">
        <f t="shared" si="20"/>
        <v/>
      </c>
      <c r="M117" s="2">
        <f t="shared" si="12"/>
        <v>0</v>
      </c>
      <c r="N117" s="2">
        <f t="shared" ref="N117:Z117" si="31">IF(OR(AND(N$7="int",N29="nr"),AND(N$7="int",ISNUMBER(N29))),1,0)</f>
        <v>0</v>
      </c>
      <c r="O117" s="2">
        <f t="shared" si="31"/>
        <v>0</v>
      </c>
      <c r="P117" s="2">
        <f t="shared" si="31"/>
        <v>0</v>
      </c>
      <c r="Q117" s="2">
        <f t="shared" si="31"/>
        <v>0</v>
      </c>
      <c r="R117" s="2">
        <f t="shared" si="31"/>
        <v>0</v>
      </c>
      <c r="S117" s="2">
        <f t="shared" si="31"/>
        <v>0</v>
      </c>
      <c r="T117" s="2">
        <f t="shared" si="31"/>
        <v>0</v>
      </c>
      <c r="U117" s="2">
        <f t="shared" si="31"/>
        <v>0</v>
      </c>
      <c r="V117" s="2">
        <f t="shared" si="31"/>
        <v>0</v>
      </c>
      <c r="W117" s="2">
        <f t="shared" si="31"/>
        <v>0</v>
      </c>
      <c r="X117" s="2">
        <f t="shared" si="31"/>
        <v>0</v>
      </c>
      <c r="Y117" s="2">
        <f t="shared" si="31"/>
        <v>0</v>
      </c>
      <c r="Z117" s="2">
        <f t="shared" si="31"/>
        <v>0</v>
      </c>
    </row>
    <row r="118" spans="2:26" hidden="1" x14ac:dyDescent="0.2">
      <c r="B118" s="2">
        <f t="shared" si="11"/>
        <v>1</v>
      </c>
      <c r="D118" s="21" t="str">
        <f t="shared" si="14"/>
        <v/>
      </c>
      <c r="E118" s="31"/>
      <c r="F118" s="188" t="str">
        <f t="shared" si="15"/>
        <v/>
      </c>
      <c r="G118" s="31" t="str">
        <f t="shared" si="16"/>
        <v/>
      </c>
      <c r="H118" s="2" t="str">
        <f t="shared" si="17"/>
        <v/>
      </c>
      <c r="I118" s="2" t="str">
        <f t="shared" si="18"/>
        <v/>
      </c>
      <c r="J118" s="2" t="str">
        <f t="shared" si="19"/>
        <v/>
      </c>
      <c r="K118" s="2" t="str">
        <f t="shared" si="20"/>
        <v/>
      </c>
      <c r="M118" s="2">
        <f t="shared" si="12"/>
        <v>0</v>
      </c>
      <c r="N118" s="2">
        <f t="shared" ref="N118:Z118" si="32">IF(OR(AND(N$7="int",N30="nr"),AND(N$7="int",ISNUMBER(N30))),1,0)</f>
        <v>0</v>
      </c>
      <c r="O118" s="2">
        <f t="shared" si="32"/>
        <v>0</v>
      </c>
      <c r="P118" s="2">
        <f t="shared" si="32"/>
        <v>0</v>
      </c>
      <c r="Q118" s="2">
        <f t="shared" si="32"/>
        <v>0</v>
      </c>
      <c r="R118" s="2">
        <f t="shared" si="32"/>
        <v>0</v>
      </c>
      <c r="S118" s="2">
        <f t="shared" si="32"/>
        <v>0</v>
      </c>
      <c r="T118" s="2">
        <f t="shared" si="32"/>
        <v>0</v>
      </c>
      <c r="U118" s="2">
        <f t="shared" si="32"/>
        <v>0</v>
      </c>
      <c r="V118" s="2">
        <f t="shared" si="32"/>
        <v>0</v>
      </c>
      <c r="W118" s="2">
        <f t="shared" si="32"/>
        <v>0</v>
      </c>
      <c r="X118" s="2">
        <f t="shared" si="32"/>
        <v>0</v>
      </c>
      <c r="Y118" s="2">
        <f t="shared" si="32"/>
        <v>0</v>
      </c>
      <c r="Z118" s="2">
        <f t="shared" si="32"/>
        <v>0</v>
      </c>
    </row>
    <row r="119" spans="2:26" hidden="1" x14ac:dyDescent="0.2">
      <c r="B119" s="2">
        <f t="shared" si="11"/>
        <v>1</v>
      </c>
      <c r="D119" s="21" t="str">
        <f t="shared" si="14"/>
        <v/>
      </c>
      <c r="E119" s="31"/>
      <c r="F119" s="188" t="str">
        <f t="shared" si="15"/>
        <v/>
      </c>
      <c r="G119" s="31" t="str">
        <f t="shared" si="16"/>
        <v/>
      </c>
      <c r="H119" s="2" t="str">
        <f t="shared" si="17"/>
        <v/>
      </c>
      <c r="I119" s="2" t="str">
        <f t="shared" si="18"/>
        <v/>
      </c>
      <c r="J119" s="2" t="str">
        <f t="shared" si="19"/>
        <v/>
      </c>
      <c r="K119" s="2" t="str">
        <f t="shared" si="20"/>
        <v/>
      </c>
      <c r="M119" s="2">
        <f t="shared" si="12"/>
        <v>0</v>
      </c>
      <c r="N119" s="2">
        <f t="shared" ref="N119:Z119" si="33">IF(OR(AND(N$7="int",N31="nr"),AND(N$7="int",ISNUMBER(N31))),1,0)</f>
        <v>0</v>
      </c>
      <c r="O119" s="2">
        <f t="shared" si="33"/>
        <v>0</v>
      </c>
      <c r="P119" s="2">
        <f t="shared" si="33"/>
        <v>0</v>
      </c>
      <c r="Q119" s="2">
        <f t="shared" si="33"/>
        <v>0</v>
      </c>
      <c r="R119" s="2">
        <f t="shared" si="33"/>
        <v>0</v>
      </c>
      <c r="S119" s="2">
        <f t="shared" si="33"/>
        <v>0</v>
      </c>
      <c r="T119" s="2">
        <f t="shared" si="33"/>
        <v>0</v>
      </c>
      <c r="U119" s="2">
        <f t="shared" si="33"/>
        <v>0</v>
      </c>
      <c r="V119" s="2">
        <f t="shared" si="33"/>
        <v>0</v>
      </c>
      <c r="W119" s="2">
        <f t="shared" si="33"/>
        <v>0</v>
      </c>
      <c r="X119" s="2">
        <f t="shared" si="33"/>
        <v>0</v>
      </c>
      <c r="Y119" s="2">
        <f t="shared" si="33"/>
        <v>0</v>
      </c>
      <c r="Z119" s="2">
        <f t="shared" si="33"/>
        <v>0</v>
      </c>
    </row>
    <row r="120" spans="2:26" hidden="1" x14ac:dyDescent="0.2">
      <c r="B120" s="2">
        <f t="shared" si="11"/>
        <v>1</v>
      </c>
      <c r="D120" s="21" t="str">
        <f t="shared" si="14"/>
        <v/>
      </c>
      <c r="E120" s="31"/>
      <c r="F120" s="188" t="str">
        <f t="shared" si="15"/>
        <v/>
      </c>
      <c r="G120" s="31" t="str">
        <f t="shared" si="16"/>
        <v/>
      </c>
      <c r="H120" s="2" t="str">
        <f t="shared" si="17"/>
        <v/>
      </c>
      <c r="I120" s="2" t="str">
        <f t="shared" si="18"/>
        <v/>
      </c>
      <c r="J120" s="2" t="str">
        <f t="shared" si="19"/>
        <v/>
      </c>
      <c r="K120" s="2" t="str">
        <f t="shared" si="20"/>
        <v/>
      </c>
      <c r="M120" s="2">
        <f t="shared" si="12"/>
        <v>0</v>
      </c>
      <c r="N120" s="2">
        <f t="shared" ref="N120:Z120" si="34">IF(OR(AND(N$7="int",N32="nr"),AND(N$7="int",ISNUMBER(N32))),1,0)</f>
        <v>0</v>
      </c>
      <c r="O120" s="2">
        <f t="shared" si="34"/>
        <v>0</v>
      </c>
      <c r="P120" s="2">
        <f t="shared" si="34"/>
        <v>0</v>
      </c>
      <c r="Q120" s="2">
        <f t="shared" si="34"/>
        <v>0</v>
      </c>
      <c r="R120" s="2">
        <f t="shared" si="34"/>
        <v>0</v>
      </c>
      <c r="S120" s="2">
        <f t="shared" si="34"/>
        <v>0</v>
      </c>
      <c r="T120" s="2">
        <f t="shared" si="34"/>
        <v>0</v>
      </c>
      <c r="U120" s="2">
        <f t="shared" si="34"/>
        <v>0</v>
      </c>
      <c r="V120" s="2">
        <f t="shared" si="34"/>
        <v>0</v>
      </c>
      <c r="W120" s="2">
        <f t="shared" si="34"/>
        <v>0</v>
      </c>
      <c r="X120" s="2">
        <f t="shared" si="34"/>
        <v>0</v>
      </c>
      <c r="Y120" s="2">
        <f t="shared" si="34"/>
        <v>0</v>
      </c>
      <c r="Z120" s="2">
        <f t="shared" si="34"/>
        <v>0</v>
      </c>
    </row>
    <row r="121" spans="2:26" hidden="1" x14ac:dyDescent="0.2">
      <c r="B121" s="2">
        <f t="shared" si="11"/>
        <v>1</v>
      </c>
      <c r="D121" s="21" t="str">
        <f t="shared" si="14"/>
        <v/>
      </c>
      <c r="E121" s="31"/>
      <c r="F121" s="188" t="str">
        <f t="shared" si="15"/>
        <v/>
      </c>
      <c r="G121" s="31" t="str">
        <f t="shared" si="16"/>
        <v/>
      </c>
      <c r="H121" s="2" t="str">
        <f t="shared" si="17"/>
        <v/>
      </c>
      <c r="I121" s="2" t="str">
        <f t="shared" si="18"/>
        <v/>
      </c>
      <c r="J121" s="2" t="str">
        <f t="shared" si="19"/>
        <v/>
      </c>
      <c r="K121" s="2" t="str">
        <f t="shared" si="20"/>
        <v/>
      </c>
      <c r="M121" s="2">
        <f t="shared" si="12"/>
        <v>0</v>
      </c>
      <c r="N121" s="2">
        <f t="shared" ref="N121:Z121" si="35">IF(OR(AND(N$7="int",N33="nr"),AND(N$7="int",ISNUMBER(N33))),1,0)</f>
        <v>0</v>
      </c>
      <c r="O121" s="2">
        <f t="shared" si="35"/>
        <v>0</v>
      </c>
      <c r="P121" s="2">
        <f t="shared" si="35"/>
        <v>0</v>
      </c>
      <c r="Q121" s="2">
        <f t="shared" si="35"/>
        <v>0</v>
      </c>
      <c r="R121" s="2">
        <f t="shared" si="35"/>
        <v>0</v>
      </c>
      <c r="S121" s="2">
        <f t="shared" si="35"/>
        <v>0</v>
      </c>
      <c r="T121" s="2">
        <f t="shared" si="35"/>
        <v>0</v>
      </c>
      <c r="U121" s="2">
        <f t="shared" si="35"/>
        <v>0</v>
      </c>
      <c r="V121" s="2">
        <f t="shared" si="35"/>
        <v>0</v>
      </c>
      <c r="W121" s="2">
        <f t="shared" si="35"/>
        <v>0</v>
      </c>
      <c r="X121" s="2">
        <f t="shared" si="35"/>
        <v>0</v>
      </c>
      <c r="Y121" s="2">
        <f t="shared" si="35"/>
        <v>0</v>
      </c>
      <c r="Z121" s="2">
        <f t="shared" si="35"/>
        <v>0</v>
      </c>
    </row>
    <row r="122" spans="2:26" hidden="1" x14ac:dyDescent="0.2">
      <c r="B122" s="2">
        <f t="shared" si="11"/>
        <v>1</v>
      </c>
      <c r="D122" s="21" t="str">
        <f t="shared" si="14"/>
        <v/>
      </c>
      <c r="E122" s="31"/>
      <c r="F122" s="188" t="str">
        <f t="shared" si="15"/>
        <v/>
      </c>
      <c r="G122" s="31" t="str">
        <f t="shared" si="16"/>
        <v/>
      </c>
      <c r="H122" s="2" t="str">
        <f t="shared" si="17"/>
        <v/>
      </c>
      <c r="I122" s="2" t="str">
        <f t="shared" si="18"/>
        <v/>
      </c>
      <c r="J122" s="2" t="str">
        <f t="shared" si="19"/>
        <v/>
      </c>
      <c r="K122" s="2" t="str">
        <f t="shared" si="20"/>
        <v/>
      </c>
      <c r="M122" s="2">
        <f t="shared" si="12"/>
        <v>0</v>
      </c>
      <c r="N122" s="2">
        <f t="shared" ref="N122:Z122" si="36">IF(OR(AND(N$7="int",N34="nr"),AND(N$7="int",ISNUMBER(N34))),1,0)</f>
        <v>0</v>
      </c>
      <c r="O122" s="2">
        <f t="shared" si="36"/>
        <v>0</v>
      </c>
      <c r="P122" s="2">
        <f t="shared" si="36"/>
        <v>0</v>
      </c>
      <c r="Q122" s="2">
        <f t="shared" si="36"/>
        <v>0</v>
      </c>
      <c r="R122" s="2">
        <f t="shared" si="36"/>
        <v>0</v>
      </c>
      <c r="S122" s="2">
        <f t="shared" si="36"/>
        <v>0</v>
      </c>
      <c r="T122" s="2">
        <f t="shared" si="36"/>
        <v>0</v>
      </c>
      <c r="U122" s="2">
        <f t="shared" si="36"/>
        <v>0</v>
      </c>
      <c r="V122" s="2">
        <f t="shared" si="36"/>
        <v>0</v>
      </c>
      <c r="W122" s="2">
        <f t="shared" si="36"/>
        <v>0</v>
      </c>
      <c r="X122" s="2">
        <f t="shared" si="36"/>
        <v>0</v>
      </c>
      <c r="Y122" s="2">
        <f t="shared" si="36"/>
        <v>0</v>
      </c>
      <c r="Z122" s="2">
        <f t="shared" si="36"/>
        <v>0</v>
      </c>
    </row>
    <row r="123" spans="2:26" hidden="1" x14ac:dyDescent="0.2">
      <c r="B123" s="2">
        <f t="shared" si="11"/>
        <v>1</v>
      </c>
      <c r="D123" s="21" t="str">
        <f t="shared" si="14"/>
        <v/>
      </c>
      <c r="E123" s="31"/>
      <c r="F123" s="188" t="str">
        <f t="shared" si="15"/>
        <v/>
      </c>
      <c r="G123" s="31" t="str">
        <f t="shared" si="16"/>
        <v/>
      </c>
      <c r="H123" s="2" t="str">
        <f t="shared" si="17"/>
        <v/>
      </c>
      <c r="I123" s="2" t="str">
        <f t="shared" si="18"/>
        <v/>
      </c>
      <c r="J123" s="2" t="str">
        <f t="shared" si="19"/>
        <v/>
      </c>
      <c r="K123" s="2" t="str">
        <f t="shared" si="20"/>
        <v/>
      </c>
      <c r="M123" s="2">
        <f t="shared" si="12"/>
        <v>0</v>
      </c>
      <c r="N123" s="2">
        <f t="shared" ref="N123:Z123" si="37">IF(OR(AND(N$7="int",N35="nr"),AND(N$7="int",ISNUMBER(N35))),1,0)</f>
        <v>0</v>
      </c>
      <c r="O123" s="2">
        <f t="shared" si="37"/>
        <v>0</v>
      </c>
      <c r="P123" s="2">
        <f t="shared" si="37"/>
        <v>0</v>
      </c>
      <c r="Q123" s="2">
        <f t="shared" si="37"/>
        <v>0</v>
      </c>
      <c r="R123" s="2">
        <f t="shared" si="37"/>
        <v>0</v>
      </c>
      <c r="S123" s="2">
        <f t="shared" si="37"/>
        <v>0</v>
      </c>
      <c r="T123" s="2">
        <f t="shared" si="37"/>
        <v>0</v>
      </c>
      <c r="U123" s="2">
        <f t="shared" si="37"/>
        <v>0</v>
      </c>
      <c r="V123" s="2">
        <f t="shared" si="37"/>
        <v>0</v>
      </c>
      <c r="W123" s="2">
        <f t="shared" si="37"/>
        <v>0</v>
      </c>
      <c r="X123" s="2">
        <f t="shared" si="37"/>
        <v>0</v>
      </c>
      <c r="Y123" s="2">
        <f t="shared" si="37"/>
        <v>0</v>
      </c>
      <c r="Z123" s="2">
        <f t="shared" si="37"/>
        <v>0</v>
      </c>
    </row>
    <row r="124" spans="2:26" hidden="1" x14ac:dyDescent="0.2">
      <c r="B124" s="2">
        <f t="shared" si="11"/>
        <v>1</v>
      </c>
      <c r="D124" s="21" t="str">
        <f t="shared" si="14"/>
        <v/>
      </c>
      <c r="E124" s="31"/>
      <c r="F124" s="188" t="str">
        <f t="shared" si="15"/>
        <v/>
      </c>
      <c r="G124" s="31" t="str">
        <f t="shared" si="16"/>
        <v/>
      </c>
      <c r="H124" s="2" t="str">
        <f t="shared" si="17"/>
        <v/>
      </c>
      <c r="I124" s="2" t="str">
        <f t="shared" si="18"/>
        <v/>
      </c>
      <c r="J124" s="2" t="str">
        <f t="shared" si="19"/>
        <v/>
      </c>
      <c r="K124" s="2" t="str">
        <f t="shared" si="20"/>
        <v/>
      </c>
      <c r="M124" s="2">
        <f t="shared" si="12"/>
        <v>0</v>
      </c>
      <c r="N124" s="2">
        <f t="shared" ref="N124:Z124" si="38">IF(OR(AND(N$7="int",N36="nr"),AND(N$7="int",ISNUMBER(N36))),1,0)</f>
        <v>0</v>
      </c>
      <c r="O124" s="2">
        <f t="shared" si="38"/>
        <v>0</v>
      </c>
      <c r="P124" s="2">
        <f t="shared" si="38"/>
        <v>0</v>
      </c>
      <c r="Q124" s="2">
        <f t="shared" si="38"/>
        <v>0</v>
      </c>
      <c r="R124" s="2">
        <f t="shared" si="38"/>
        <v>0</v>
      </c>
      <c r="S124" s="2">
        <f t="shared" si="38"/>
        <v>0</v>
      </c>
      <c r="T124" s="2">
        <f t="shared" si="38"/>
        <v>0</v>
      </c>
      <c r="U124" s="2">
        <f t="shared" si="38"/>
        <v>0</v>
      </c>
      <c r="V124" s="2">
        <f t="shared" si="38"/>
        <v>0</v>
      </c>
      <c r="W124" s="2">
        <f t="shared" si="38"/>
        <v>0</v>
      </c>
      <c r="X124" s="2">
        <f t="shared" si="38"/>
        <v>0</v>
      </c>
      <c r="Y124" s="2">
        <f t="shared" si="38"/>
        <v>0</v>
      </c>
      <c r="Z124" s="2">
        <f t="shared" si="38"/>
        <v>0</v>
      </c>
    </row>
    <row r="125" spans="2:26" hidden="1" x14ac:dyDescent="0.2">
      <c r="B125" s="2">
        <f t="shared" si="11"/>
        <v>1</v>
      </c>
      <c r="D125" s="21" t="str">
        <f t="shared" si="14"/>
        <v/>
      </c>
      <c r="E125" s="31"/>
      <c r="F125" s="188" t="str">
        <f t="shared" si="15"/>
        <v/>
      </c>
      <c r="G125" s="31" t="str">
        <f t="shared" si="16"/>
        <v/>
      </c>
      <c r="H125" s="2" t="str">
        <f t="shared" si="17"/>
        <v/>
      </c>
      <c r="I125" s="2" t="str">
        <f t="shared" si="18"/>
        <v/>
      </c>
      <c r="J125" s="2" t="str">
        <f t="shared" si="19"/>
        <v/>
      </c>
      <c r="K125" s="2" t="str">
        <f t="shared" si="20"/>
        <v/>
      </c>
      <c r="M125" s="2">
        <f t="shared" si="12"/>
        <v>0</v>
      </c>
      <c r="N125" s="2">
        <f t="shared" ref="N125:Z125" si="39">IF(OR(AND(N$7="int",N37="nr"),AND(N$7="int",ISNUMBER(N37))),1,0)</f>
        <v>0</v>
      </c>
      <c r="O125" s="2">
        <f t="shared" si="39"/>
        <v>0</v>
      </c>
      <c r="P125" s="2">
        <f t="shared" si="39"/>
        <v>0</v>
      </c>
      <c r="Q125" s="2">
        <f t="shared" si="39"/>
        <v>0</v>
      </c>
      <c r="R125" s="2">
        <f t="shared" si="39"/>
        <v>0</v>
      </c>
      <c r="S125" s="2">
        <f t="shared" si="39"/>
        <v>0</v>
      </c>
      <c r="T125" s="2">
        <f t="shared" si="39"/>
        <v>0</v>
      </c>
      <c r="U125" s="2">
        <f t="shared" si="39"/>
        <v>0</v>
      </c>
      <c r="V125" s="2">
        <f t="shared" si="39"/>
        <v>0</v>
      </c>
      <c r="W125" s="2">
        <f t="shared" si="39"/>
        <v>0</v>
      </c>
      <c r="X125" s="2">
        <f t="shared" si="39"/>
        <v>0</v>
      </c>
      <c r="Y125" s="2">
        <f t="shared" si="39"/>
        <v>0</v>
      </c>
      <c r="Z125" s="2">
        <f t="shared" si="39"/>
        <v>0</v>
      </c>
    </row>
    <row r="126" spans="2:26" hidden="1" x14ac:dyDescent="0.2">
      <c r="B126" s="2">
        <f t="shared" si="11"/>
        <v>1</v>
      </c>
      <c r="D126" s="21" t="str">
        <f t="shared" si="14"/>
        <v/>
      </c>
      <c r="E126" s="31"/>
      <c r="F126" s="188" t="str">
        <f t="shared" si="15"/>
        <v/>
      </c>
      <c r="G126" s="31" t="str">
        <f t="shared" si="16"/>
        <v/>
      </c>
      <c r="H126" s="2" t="str">
        <f t="shared" si="17"/>
        <v/>
      </c>
      <c r="I126" s="2" t="str">
        <f t="shared" si="18"/>
        <v/>
      </c>
      <c r="J126" s="2" t="str">
        <f t="shared" si="19"/>
        <v/>
      </c>
      <c r="K126" s="2" t="str">
        <f t="shared" si="20"/>
        <v/>
      </c>
      <c r="M126" s="2">
        <f t="shared" si="12"/>
        <v>0</v>
      </c>
      <c r="N126" s="2">
        <f t="shared" ref="N126:Z126" si="40">IF(OR(AND(N$7="int",N38="nr"),AND(N$7="int",ISNUMBER(N38))),1,0)</f>
        <v>0</v>
      </c>
      <c r="O126" s="2">
        <f t="shared" si="40"/>
        <v>0</v>
      </c>
      <c r="P126" s="2">
        <f t="shared" si="40"/>
        <v>0</v>
      </c>
      <c r="Q126" s="2">
        <f t="shared" si="40"/>
        <v>0</v>
      </c>
      <c r="R126" s="2">
        <f t="shared" si="40"/>
        <v>0</v>
      </c>
      <c r="S126" s="2">
        <f t="shared" si="40"/>
        <v>0</v>
      </c>
      <c r="T126" s="2">
        <f t="shared" si="40"/>
        <v>0</v>
      </c>
      <c r="U126" s="2">
        <f t="shared" si="40"/>
        <v>0</v>
      </c>
      <c r="V126" s="2">
        <f t="shared" si="40"/>
        <v>0</v>
      </c>
      <c r="W126" s="2">
        <f t="shared" si="40"/>
        <v>0</v>
      </c>
      <c r="X126" s="2">
        <f t="shared" si="40"/>
        <v>0</v>
      </c>
      <c r="Y126" s="2">
        <f t="shared" si="40"/>
        <v>0</v>
      </c>
      <c r="Z126" s="2">
        <f t="shared" si="40"/>
        <v>0</v>
      </c>
    </row>
    <row r="127" spans="2:26" hidden="1" x14ac:dyDescent="0.2">
      <c r="B127" s="2">
        <f t="shared" si="11"/>
        <v>1</v>
      </c>
      <c r="D127" s="21" t="str">
        <f t="shared" si="14"/>
        <v/>
      </c>
      <c r="E127" s="31"/>
      <c r="F127" s="188" t="str">
        <f t="shared" si="15"/>
        <v/>
      </c>
      <c r="G127" s="31" t="str">
        <f t="shared" si="16"/>
        <v/>
      </c>
      <c r="H127" s="2" t="str">
        <f t="shared" si="17"/>
        <v/>
      </c>
      <c r="I127" s="2" t="str">
        <f t="shared" si="18"/>
        <v/>
      </c>
      <c r="J127" s="2" t="str">
        <f t="shared" si="19"/>
        <v/>
      </c>
      <c r="K127" s="2" t="str">
        <f t="shared" si="20"/>
        <v/>
      </c>
      <c r="M127" s="2">
        <f t="shared" si="12"/>
        <v>0</v>
      </c>
      <c r="N127" s="2">
        <f t="shared" ref="N127:Z127" si="41">IF(OR(AND(N$7="int",N39="nr"),AND(N$7="int",ISNUMBER(N39))),1,0)</f>
        <v>0</v>
      </c>
      <c r="O127" s="2">
        <f t="shared" si="41"/>
        <v>0</v>
      </c>
      <c r="P127" s="2">
        <f t="shared" si="41"/>
        <v>0</v>
      </c>
      <c r="Q127" s="2">
        <f t="shared" si="41"/>
        <v>0</v>
      </c>
      <c r="R127" s="2">
        <f t="shared" si="41"/>
        <v>0</v>
      </c>
      <c r="S127" s="2">
        <f t="shared" si="41"/>
        <v>0</v>
      </c>
      <c r="T127" s="2">
        <f t="shared" si="41"/>
        <v>0</v>
      </c>
      <c r="U127" s="2">
        <f t="shared" si="41"/>
        <v>0</v>
      </c>
      <c r="V127" s="2">
        <f t="shared" si="41"/>
        <v>0</v>
      </c>
      <c r="W127" s="2">
        <f t="shared" si="41"/>
        <v>0</v>
      </c>
      <c r="X127" s="2">
        <f t="shared" si="41"/>
        <v>0</v>
      </c>
      <c r="Y127" s="2">
        <f t="shared" si="41"/>
        <v>0</v>
      </c>
      <c r="Z127" s="2">
        <f t="shared" si="41"/>
        <v>0</v>
      </c>
    </row>
    <row r="128" spans="2:26" hidden="1" x14ac:dyDescent="0.2">
      <c r="B128" s="2">
        <f t="shared" si="11"/>
        <v>1</v>
      </c>
      <c r="D128" s="21" t="str">
        <f t="shared" si="14"/>
        <v/>
      </c>
      <c r="E128" s="31"/>
      <c r="F128" s="188" t="str">
        <f t="shared" si="15"/>
        <v/>
      </c>
      <c r="G128" s="31" t="str">
        <f t="shared" si="16"/>
        <v/>
      </c>
      <c r="H128" s="2" t="str">
        <f t="shared" si="17"/>
        <v/>
      </c>
      <c r="I128" s="2" t="str">
        <f t="shared" si="18"/>
        <v/>
      </c>
      <c r="J128" s="2" t="str">
        <f t="shared" si="19"/>
        <v/>
      </c>
      <c r="K128" s="2" t="str">
        <f t="shared" si="20"/>
        <v/>
      </c>
      <c r="M128" s="2">
        <f t="shared" si="12"/>
        <v>0</v>
      </c>
      <c r="N128" s="2">
        <f t="shared" ref="N128:Z128" si="42">IF(OR(AND(N$7="int",N40="nr"),AND(N$7="int",ISNUMBER(N40))),1,0)</f>
        <v>0</v>
      </c>
      <c r="O128" s="2">
        <f t="shared" si="42"/>
        <v>0</v>
      </c>
      <c r="P128" s="2">
        <f t="shared" si="42"/>
        <v>0</v>
      </c>
      <c r="Q128" s="2">
        <f t="shared" si="42"/>
        <v>0</v>
      </c>
      <c r="R128" s="2">
        <f t="shared" si="42"/>
        <v>0</v>
      </c>
      <c r="S128" s="2">
        <f t="shared" si="42"/>
        <v>0</v>
      </c>
      <c r="T128" s="2">
        <f t="shared" si="42"/>
        <v>0</v>
      </c>
      <c r="U128" s="2">
        <f t="shared" si="42"/>
        <v>0</v>
      </c>
      <c r="V128" s="2">
        <f t="shared" si="42"/>
        <v>0</v>
      </c>
      <c r="W128" s="2">
        <f t="shared" si="42"/>
        <v>0</v>
      </c>
      <c r="X128" s="2">
        <f t="shared" si="42"/>
        <v>0</v>
      </c>
      <c r="Y128" s="2">
        <f t="shared" si="42"/>
        <v>0</v>
      </c>
      <c r="Z128" s="2">
        <f t="shared" si="42"/>
        <v>0</v>
      </c>
    </row>
    <row r="129" spans="2:26" hidden="1" x14ac:dyDescent="0.2">
      <c r="B129" s="2">
        <f t="shared" si="11"/>
        <v>1</v>
      </c>
      <c r="D129" s="21" t="str">
        <f t="shared" si="14"/>
        <v/>
      </c>
      <c r="E129" s="31"/>
      <c r="F129" s="188" t="str">
        <f t="shared" si="15"/>
        <v/>
      </c>
      <c r="G129" s="31" t="str">
        <f t="shared" si="16"/>
        <v/>
      </c>
      <c r="H129" s="2" t="str">
        <f t="shared" si="17"/>
        <v/>
      </c>
      <c r="I129" s="2" t="str">
        <f t="shared" si="18"/>
        <v/>
      </c>
      <c r="J129" s="2" t="str">
        <f t="shared" si="19"/>
        <v/>
      </c>
      <c r="K129" s="2" t="str">
        <f t="shared" si="20"/>
        <v/>
      </c>
      <c r="M129" s="2">
        <f t="shared" si="12"/>
        <v>0</v>
      </c>
      <c r="N129" s="2">
        <f t="shared" ref="N129:Z129" si="43">IF(OR(AND(N$7="int",N41="nr"),AND(N$7="int",ISNUMBER(N41))),1,0)</f>
        <v>0</v>
      </c>
      <c r="O129" s="2">
        <f t="shared" si="43"/>
        <v>0</v>
      </c>
      <c r="P129" s="2">
        <f t="shared" si="43"/>
        <v>0</v>
      </c>
      <c r="Q129" s="2">
        <f t="shared" si="43"/>
        <v>0</v>
      </c>
      <c r="R129" s="2">
        <f t="shared" si="43"/>
        <v>0</v>
      </c>
      <c r="S129" s="2">
        <f t="shared" si="43"/>
        <v>0</v>
      </c>
      <c r="T129" s="2">
        <f t="shared" si="43"/>
        <v>0</v>
      </c>
      <c r="U129" s="2">
        <f t="shared" si="43"/>
        <v>0</v>
      </c>
      <c r="V129" s="2">
        <f t="shared" si="43"/>
        <v>0</v>
      </c>
      <c r="W129" s="2">
        <f t="shared" si="43"/>
        <v>0</v>
      </c>
      <c r="X129" s="2">
        <f t="shared" si="43"/>
        <v>0</v>
      </c>
      <c r="Y129" s="2">
        <f t="shared" si="43"/>
        <v>0</v>
      </c>
      <c r="Z129" s="2">
        <f t="shared" si="43"/>
        <v>0</v>
      </c>
    </row>
    <row r="130" spans="2:26" hidden="1" x14ac:dyDescent="0.2">
      <c r="B130" s="2">
        <f t="shared" si="11"/>
        <v>1</v>
      </c>
      <c r="D130" s="21" t="str">
        <f t="shared" si="14"/>
        <v/>
      </c>
      <c r="E130" s="31"/>
      <c r="F130" s="188" t="str">
        <f t="shared" si="15"/>
        <v/>
      </c>
      <c r="G130" s="31" t="str">
        <f t="shared" si="16"/>
        <v/>
      </c>
      <c r="H130" s="2" t="str">
        <f t="shared" si="17"/>
        <v/>
      </c>
      <c r="I130" s="2" t="str">
        <f t="shared" si="18"/>
        <v/>
      </c>
      <c r="J130" s="2" t="str">
        <f t="shared" si="19"/>
        <v/>
      </c>
      <c r="K130" s="2" t="str">
        <f t="shared" si="20"/>
        <v/>
      </c>
      <c r="M130" s="2">
        <f t="shared" si="12"/>
        <v>0</v>
      </c>
      <c r="N130" s="2">
        <f t="shared" ref="N130:Z130" si="44">IF(OR(AND(N$7="int",N42="nr"),AND(N$7="int",ISNUMBER(N42))),1,0)</f>
        <v>0</v>
      </c>
      <c r="O130" s="2">
        <f t="shared" si="44"/>
        <v>0</v>
      </c>
      <c r="P130" s="2">
        <f t="shared" si="44"/>
        <v>0</v>
      </c>
      <c r="Q130" s="2">
        <f t="shared" si="44"/>
        <v>0</v>
      </c>
      <c r="R130" s="2">
        <f t="shared" si="44"/>
        <v>0</v>
      </c>
      <c r="S130" s="2">
        <f t="shared" si="44"/>
        <v>0</v>
      </c>
      <c r="T130" s="2">
        <f t="shared" si="44"/>
        <v>0</v>
      </c>
      <c r="U130" s="2">
        <f t="shared" si="44"/>
        <v>0</v>
      </c>
      <c r="V130" s="2">
        <f t="shared" si="44"/>
        <v>0</v>
      </c>
      <c r="W130" s="2">
        <f t="shared" si="44"/>
        <v>0</v>
      </c>
      <c r="X130" s="2">
        <f t="shared" si="44"/>
        <v>0</v>
      </c>
      <c r="Y130" s="2">
        <f t="shared" si="44"/>
        <v>0</v>
      </c>
      <c r="Z130" s="2">
        <f t="shared" si="44"/>
        <v>0</v>
      </c>
    </row>
    <row r="131" spans="2:26" hidden="1" x14ac:dyDescent="0.2">
      <c r="B131" s="2">
        <f t="shared" si="11"/>
        <v>1</v>
      </c>
      <c r="D131" s="21" t="str">
        <f t="shared" si="14"/>
        <v/>
      </c>
      <c r="E131" s="31"/>
      <c r="F131" s="188" t="str">
        <f t="shared" si="15"/>
        <v/>
      </c>
      <c r="G131" s="31" t="str">
        <f t="shared" si="16"/>
        <v/>
      </c>
      <c r="H131" s="2" t="str">
        <f t="shared" si="17"/>
        <v/>
      </c>
      <c r="I131" s="2" t="str">
        <f t="shared" si="18"/>
        <v/>
      </c>
      <c r="J131" s="2" t="str">
        <f t="shared" si="19"/>
        <v/>
      </c>
      <c r="K131" s="2" t="str">
        <f t="shared" si="20"/>
        <v/>
      </c>
      <c r="M131" s="2">
        <f t="shared" si="12"/>
        <v>0</v>
      </c>
      <c r="N131" s="2">
        <f t="shared" ref="N131:Z131" si="45">IF(OR(AND(N$7="int",N43="nr"),AND(N$7="int",ISNUMBER(N43))),1,0)</f>
        <v>0</v>
      </c>
      <c r="O131" s="2">
        <f t="shared" si="45"/>
        <v>0</v>
      </c>
      <c r="P131" s="2">
        <f t="shared" si="45"/>
        <v>0</v>
      </c>
      <c r="Q131" s="2">
        <f t="shared" si="45"/>
        <v>0</v>
      </c>
      <c r="R131" s="2">
        <f t="shared" si="45"/>
        <v>0</v>
      </c>
      <c r="S131" s="2">
        <f t="shared" si="45"/>
        <v>0</v>
      </c>
      <c r="T131" s="2">
        <f t="shared" si="45"/>
        <v>0</v>
      </c>
      <c r="U131" s="2">
        <f t="shared" si="45"/>
        <v>0</v>
      </c>
      <c r="V131" s="2">
        <f t="shared" si="45"/>
        <v>0</v>
      </c>
      <c r="W131" s="2">
        <f t="shared" si="45"/>
        <v>0</v>
      </c>
      <c r="X131" s="2">
        <f t="shared" si="45"/>
        <v>0</v>
      </c>
      <c r="Y131" s="2">
        <f t="shared" si="45"/>
        <v>0</v>
      </c>
      <c r="Z131" s="2">
        <f t="shared" si="45"/>
        <v>0</v>
      </c>
    </row>
    <row r="132" spans="2:26" hidden="1" x14ac:dyDescent="0.2">
      <c r="B132" s="2">
        <f t="shared" si="11"/>
        <v>1</v>
      </c>
      <c r="D132" s="21" t="str">
        <f t="shared" si="14"/>
        <v/>
      </c>
      <c r="E132" s="31"/>
      <c r="F132" s="188" t="str">
        <f t="shared" si="15"/>
        <v/>
      </c>
      <c r="G132" s="31" t="str">
        <f t="shared" si="16"/>
        <v/>
      </c>
      <c r="H132" s="2" t="str">
        <f t="shared" si="17"/>
        <v/>
      </c>
      <c r="I132" s="2" t="str">
        <f t="shared" si="18"/>
        <v/>
      </c>
      <c r="J132" s="2" t="str">
        <f t="shared" si="19"/>
        <v/>
      </c>
      <c r="K132" s="2" t="str">
        <f t="shared" si="20"/>
        <v/>
      </c>
      <c r="M132" s="2">
        <f t="shared" si="12"/>
        <v>0</v>
      </c>
      <c r="N132" s="2">
        <f t="shared" ref="N132:Z132" si="46">IF(OR(AND(N$7="int",N44="nr"),AND(N$7="int",ISNUMBER(N44))),1,0)</f>
        <v>0</v>
      </c>
      <c r="O132" s="2">
        <f t="shared" si="46"/>
        <v>0</v>
      </c>
      <c r="P132" s="2">
        <f t="shared" si="46"/>
        <v>0</v>
      </c>
      <c r="Q132" s="2">
        <f t="shared" si="46"/>
        <v>0</v>
      </c>
      <c r="R132" s="2">
        <f t="shared" si="46"/>
        <v>0</v>
      </c>
      <c r="S132" s="2">
        <f t="shared" si="46"/>
        <v>0</v>
      </c>
      <c r="T132" s="2">
        <f t="shared" si="46"/>
        <v>0</v>
      </c>
      <c r="U132" s="2">
        <f t="shared" si="46"/>
        <v>0</v>
      </c>
      <c r="V132" s="2">
        <f t="shared" si="46"/>
        <v>0</v>
      </c>
      <c r="W132" s="2">
        <f t="shared" si="46"/>
        <v>0</v>
      </c>
      <c r="X132" s="2">
        <f t="shared" si="46"/>
        <v>0</v>
      </c>
      <c r="Y132" s="2">
        <f t="shared" si="46"/>
        <v>0</v>
      </c>
      <c r="Z132" s="2">
        <f t="shared" si="46"/>
        <v>0</v>
      </c>
    </row>
    <row r="133" spans="2:26" hidden="1" x14ac:dyDescent="0.2">
      <c r="B133" s="2">
        <f t="shared" si="11"/>
        <v>1</v>
      </c>
      <c r="D133" s="21" t="str">
        <f t="shared" si="14"/>
        <v/>
      </c>
      <c r="E133" s="31"/>
      <c r="F133" s="188" t="str">
        <f t="shared" si="15"/>
        <v/>
      </c>
      <c r="G133" s="31" t="str">
        <f t="shared" si="16"/>
        <v/>
      </c>
      <c r="H133" s="2" t="str">
        <f t="shared" si="17"/>
        <v/>
      </c>
      <c r="I133" s="2" t="str">
        <f t="shared" si="18"/>
        <v/>
      </c>
      <c r="J133" s="2" t="str">
        <f t="shared" si="19"/>
        <v/>
      </c>
      <c r="K133" s="2" t="str">
        <f t="shared" si="20"/>
        <v/>
      </c>
      <c r="M133" s="2">
        <f t="shared" si="12"/>
        <v>0</v>
      </c>
      <c r="N133" s="2">
        <f t="shared" ref="N133:Z133" si="47">IF(OR(AND(N$7="int",N45="nr"),AND(N$7="int",ISNUMBER(N45))),1,0)</f>
        <v>0</v>
      </c>
      <c r="O133" s="2">
        <f t="shared" si="47"/>
        <v>0</v>
      </c>
      <c r="P133" s="2">
        <f t="shared" si="47"/>
        <v>0</v>
      </c>
      <c r="Q133" s="2">
        <f t="shared" si="47"/>
        <v>0</v>
      </c>
      <c r="R133" s="2">
        <f t="shared" si="47"/>
        <v>0</v>
      </c>
      <c r="S133" s="2">
        <f t="shared" si="47"/>
        <v>0</v>
      </c>
      <c r="T133" s="2">
        <f t="shared" si="47"/>
        <v>0</v>
      </c>
      <c r="U133" s="2">
        <f t="shared" si="47"/>
        <v>0</v>
      </c>
      <c r="V133" s="2">
        <f t="shared" si="47"/>
        <v>0</v>
      </c>
      <c r="W133" s="2">
        <f t="shared" si="47"/>
        <v>0</v>
      </c>
      <c r="X133" s="2">
        <f t="shared" si="47"/>
        <v>0</v>
      </c>
      <c r="Y133" s="2">
        <f t="shared" si="47"/>
        <v>0</v>
      </c>
      <c r="Z133" s="2">
        <f t="shared" si="47"/>
        <v>0</v>
      </c>
    </row>
    <row r="134" spans="2:26" hidden="1" x14ac:dyDescent="0.2">
      <c r="B134" s="2">
        <f t="shared" si="11"/>
        <v>1</v>
      </c>
      <c r="D134" s="21" t="str">
        <f t="shared" si="14"/>
        <v/>
      </c>
      <c r="E134" s="31"/>
      <c r="F134" s="188" t="str">
        <f t="shared" si="15"/>
        <v/>
      </c>
      <c r="G134" s="31" t="str">
        <f t="shared" si="16"/>
        <v/>
      </c>
      <c r="H134" s="2" t="str">
        <f t="shared" si="17"/>
        <v/>
      </c>
      <c r="I134" s="2" t="str">
        <f t="shared" si="18"/>
        <v/>
      </c>
      <c r="J134" s="2" t="str">
        <f t="shared" si="19"/>
        <v/>
      </c>
      <c r="K134" s="2" t="str">
        <f t="shared" si="20"/>
        <v/>
      </c>
      <c r="M134" s="2">
        <f t="shared" si="12"/>
        <v>0</v>
      </c>
      <c r="N134" s="2">
        <f t="shared" ref="N134:Z134" si="48">IF(OR(AND(N$7="int",N46="nr"),AND(N$7="int",ISNUMBER(N46))),1,0)</f>
        <v>0</v>
      </c>
      <c r="O134" s="2">
        <f t="shared" si="48"/>
        <v>0</v>
      </c>
      <c r="P134" s="2">
        <f t="shared" si="48"/>
        <v>0</v>
      </c>
      <c r="Q134" s="2">
        <f t="shared" si="48"/>
        <v>0</v>
      </c>
      <c r="R134" s="2">
        <f t="shared" si="48"/>
        <v>0</v>
      </c>
      <c r="S134" s="2">
        <f t="shared" si="48"/>
        <v>0</v>
      </c>
      <c r="T134" s="2">
        <f t="shared" si="48"/>
        <v>0</v>
      </c>
      <c r="U134" s="2">
        <f t="shared" si="48"/>
        <v>0</v>
      </c>
      <c r="V134" s="2">
        <f t="shared" si="48"/>
        <v>0</v>
      </c>
      <c r="W134" s="2">
        <f t="shared" si="48"/>
        <v>0</v>
      </c>
      <c r="X134" s="2">
        <f t="shared" si="48"/>
        <v>0</v>
      </c>
      <c r="Y134" s="2">
        <f t="shared" si="48"/>
        <v>0</v>
      </c>
      <c r="Z134" s="2">
        <f t="shared" si="48"/>
        <v>0</v>
      </c>
    </row>
    <row r="135" spans="2:26" hidden="1" x14ac:dyDescent="0.2">
      <c r="B135" s="2">
        <f t="shared" si="11"/>
        <v>1</v>
      </c>
      <c r="D135" s="21" t="str">
        <f t="shared" si="14"/>
        <v/>
      </c>
      <c r="E135" s="31"/>
      <c r="F135" s="188" t="str">
        <f t="shared" si="15"/>
        <v/>
      </c>
      <c r="G135" s="31" t="str">
        <f t="shared" si="16"/>
        <v/>
      </c>
      <c r="H135" s="2" t="str">
        <f t="shared" si="17"/>
        <v/>
      </c>
      <c r="I135" s="2" t="str">
        <f t="shared" si="18"/>
        <v/>
      </c>
      <c r="J135" s="2" t="str">
        <f t="shared" si="19"/>
        <v/>
      </c>
      <c r="K135" s="2" t="str">
        <f t="shared" si="20"/>
        <v/>
      </c>
      <c r="M135" s="2">
        <f t="shared" si="12"/>
        <v>0</v>
      </c>
      <c r="N135" s="2">
        <f t="shared" ref="N135:Z135" si="49">IF(OR(AND(N$7="int",N47="nr"),AND(N$7="int",ISNUMBER(N47))),1,0)</f>
        <v>0</v>
      </c>
      <c r="O135" s="2">
        <f t="shared" si="49"/>
        <v>0</v>
      </c>
      <c r="P135" s="2">
        <f t="shared" si="49"/>
        <v>0</v>
      </c>
      <c r="Q135" s="2">
        <f t="shared" si="49"/>
        <v>0</v>
      </c>
      <c r="R135" s="2">
        <f t="shared" si="49"/>
        <v>0</v>
      </c>
      <c r="S135" s="2">
        <f t="shared" si="49"/>
        <v>0</v>
      </c>
      <c r="T135" s="2">
        <f t="shared" si="49"/>
        <v>0</v>
      </c>
      <c r="U135" s="2">
        <f t="shared" si="49"/>
        <v>0</v>
      </c>
      <c r="V135" s="2">
        <f t="shared" si="49"/>
        <v>0</v>
      </c>
      <c r="W135" s="2">
        <f t="shared" si="49"/>
        <v>0</v>
      </c>
      <c r="X135" s="2">
        <f t="shared" si="49"/>
        <v>0</v>
      </c>
      <c r="Y135" s="2">
        <f t="shared" si="49"/>
        <v>0</v>
      </c>
      <c r="Z135" s="2">
        <f t="shared" si="49"/>
        <v>0</v>
      </c>
    </row>
    <row r="136" spans="2:26" hidden="1" x14ac:dyDescent="0.2">
      <c r="B136" s="2">
        <f t="shared" si="11"/>
        <v>1</v>
      </c>
      <c r="D136" s="21" t="str">
        <f t="shared" si="14"/>
        <v/>
      </c>
      <c r="E136" s="31"/>
      <c r="F136" s="188" t="str">
        <f t="shared" si="15"/>
        <v/>
      </c>
      <c r="G136" s="31" t="str">
        <f t="shared" si="16"/>
        <v/>
      </c>
      <c r="H136" s="2" t="str">
        <f t="shared" si="17"/>
        <v/>
      </c>
      <c r="I136" s="2" t="str">
        <f t="shared" si="18"/>
        <v/>
      </c>
      <c r="J136" s="2" t="str">
        <f t="shared" si="19"/>
        <v/>
      </c>
      <c r="K136" s="2" t="str">
        <f t="shared" si="20"/>
        <v/>
      </c>
      <c r="M136" s="2">
        <f t="shared" si="12"/>
        <v>0</v>
      </c>
      <c r="N136" s="2">
        <f t="shared" ref="N136:Z136" si="50">IF(OR(AND(N$7="int",N48="nr"),AND(N$7="int",ISNUMBER(N48))),1,0)</f>
        <v>0</v>
      </c>
      <c r="O136" s="2">
        <f t="shared" si="50"/>
        <v>0</v>
      </c>
      <c r="P136" s="2">
        <f t="shared" si="50"/>
        <v>0</v>
      </c>
      <c r="Q136" s="2">
        <f t="shared" si="50"/>
        <v>0</v>
      </c>
      <c r="R136" s="2">
        <f t="shared" si="50"/>
        <v>0</v>
      </c>
      <c r="S136" s="2">
        <f t="shared" si="50"/>
        <v>0</v>
      </c>
      <c r="T136" s="2">
        <f t="shared" si="50"/>
        <v>0</v>
      </c>
      <c r="U136" s="2">
        <f t="shared" si="50"/>
        <v>0</v>
      </c>
      <c r="V136" s="2">
        <f t="shared" si="50"/>
        <v>0</v>
      </c>
      <c r="W136" s="2">
        <f t="shared" si="50"/>
        <v>0</v>
      </c>
      <c r="X136" s="2">
        <f t="shared" si="50"/>
        <v>0</v>
      </c>
      <c r="Y136" s="2">
        <f t="shared" si="50"/>
        <v>0</v>
      </c>
      <c r="Z136" s="2">
        <f t="shared" si="50"/>
        <v>0</v>
      </c>
    </row>
    <row r="137" spans="2:26" hidden="1" x14ac:dyDescent="0.2">
      <c r="B137" s="2">
        <f t="shared" si="11"/>
        <v>1</v>
      </c>
      <c r="D137" s="21" t="str">
        <f t="shared" si="14"/>
        <v/>
      </c>
      <c r="E137" s="31"/>
      <c r="F137" s="188" t="str">
        <f t="shared" si="15"/>
        <v/>
      </c>
      <c r="G137" s="31" t="str">
        <f t="shared" si="16"/>
        <v/>
      </c>
      <c r="H137" s="2" t="str">
        <f t="shared" si="17"/>
        <v/>
      </c>
      <c r="I137" s="2" t="str">
        <f t="shared" si="18"/>
        <v/>
      </c>
      <c r="J137" s="2" t="str">
        <f t="shared" si="19"/>
        <v/>
      </c>
      <c r="K137" s="2" t="str">
        <f t="shared" si="20"/>
        <v/>
      </c>
      <c r="M137" s="2">
        <f t="shared" si="12"/>
        <v>0</v>
      </c>
      <c r="N137" s="2">
        <f t="shared" ref="N137:Z137" si="51">IF(OR(AND(N$7="int",N49="nr"),AND(N$7="int",ISNUMBER(N49))),1,0)</f>
        <v>0</v>
      </c>
      <c r="O137" s="2">
        <f t="shared" si="51"/>
        <v>0</v>
      </c>
      <c r="P137" s="2">
        <f t="shared" si="51"/>
        <v>0</v>
      </c>
      <c r="Q137" s="2">
        <f t="shared" si="51"/>
        <v>0</v>
      </c>
      <c r="R137" s="2">
        <f t="shared" si="51"/>
        <v>0</v>
      </c>
      <c r="S137" s="2">
        <f t="shared" si="51"/>
        <v>0</v>
      </c>
      <c r="T137" s="2">
        <f t="shared" si="51"/>
        <v>0</v>
      </c>
      <c r="U137" s="2">
        <f t="shared" si="51"/>
        <v>0</v>
      </c>
      <c r="V137" s="2">
        <f t="shared" si="51"/>
        <v>0</v>
      </c>
      <c r="W137" s="2">
        <f t="shared" si="51"/>
        <v>0</v>
      </c>
      <c r="X137" s="2">
        <f t="shared" si="51"/>
        <v>0</v>
      </c>
      <c r="Y137" s="2">
        <f t="shared" si="51"/>
        <v>0</v>
      </c>
      <c r="Z137" s="2">
        <f t="shared" si="51"/>
        <v>0</v>
      </c>
    </row>
    <row r="138" spans="2:26" hidden="1" x14ac:dyDescent="0.2">
      <c r="B138" s="2">
        <f t="shared" si="11"/>
        <v>1</v>
      </c>
      <c r="D138" s="21" t="str">
        <f t="shared" si="14"/>
        <v/>
      </c>
      <c r="E138" s="31"/>
      <c r="F138" s="188" t="str">
        <f t="shared" si="15"/>
        <v/>
      </c>
      <c r="G138" s="31" t="str">
        <f t="shared" si="16"/>
        <v/>
      </c>
      <c r="H138" s="2" t="str">
        <f t="shared" si="17"/>
        <v/>
      </c>
      <c r="I138" s="2" t="str">
        <f t="shared" si="18"/>
        <v/>
      </c>
      <c r="J138" s="2" t="str">
        <f t="shared" si="19"/>
        <v/>
      </c>
      <c r="K138" s="2" t="str">
        <f t="shared" si="20"/>
        <v/>
      </c>
      <c r="M138" s="2">
        <f>IF(OR(AND(M$7="int",M50="nr"),AND(M$7="int",ISNUMBER(M50))),1,0)</f>
        <v>0</v>
      </c>
      <c r="N138" s="2">
        <f t="shared" ref="N138:Z138" si="52">IF(OR(AND(N$7="int",N50="nr"),AND(N$7="int",ISNUMBER(N50))),1,0)</f>
        <v>0</v>
      </c>
      <c r="O138" s="2">
        <f t="shared" si="52"/>
        <v>0</v>
      </c>
      <c r="P138" s="2">
        <f t="shared" si="52"/>
        <v>0</v>
      </c>
      <c r="Q138" s="2">
        <f t="shared" si="52"/>
        <v>0</v>
      </c>
      <c r="R138" s="2">
        <f t="shared" si="52"/>
        <v>0</v>
      </c>
      <c r="S138" s="2">
        <f t="shared" si="52"/>
        <v>0</v>
      </c>
      <c r="T138" s="2">
        <f t="shared" si="52"/>
        <v>0</v>
      </c>
      <c r="U138" s="2">
        <f t="shared" si="52"/>
        <v>0</v>
      </c>
      <c r="V138" s="2">
        <f t="shared" si="52"/>
        <v>0</v>
      </c>
      <c r="W138" s="2">
        <f t="shared" si="52"/>
        <v>0</v>
      </c>
      <c r="X138" s="2">
        <f t="shared" si="52"/>
        <v>0</v>
      </c>
      <c r="Y138" s="2">
        <f t="shared" si="52"/>
        <v>0</v>
      </c>
      <c r="Z138" s="2">
        <f t="shared" si="52"/>
        <v>0</v>
      </c>
    </row>
    <row r="139" spans="2:26" hidden="1" x14ac:dyDescent="0.2">
      <c r="B139" s="2">
        <f t="shared" si="11"/>
        <v>1</v>
      </c>
      <c r="D139" s="21" t="str">
        <f t="shared" si="14"/>
        <v/>
      </c>
      <c r="E139" s="31"/>
      <c r="F139" s="188" t="str">
        <f t="shared" si="15"/>
        <v/>
      </c>
      <c r="G139" s="31" t="str">
        <f t="shared" si="16"/>
        <v/>
      </c>
      <c r="H139" s="2" t="str">
        <f t="shared" si="17"/>
        <v/>
      </c>
      <c r="I139" s="2" t="str">
        <f t="shared" si="18"/>
        <v/>
      </c>
      <c r="J139" s="2" t="str">
        <f t="shared" si="19"/>
        <v/>
      </c>
      <c r="K139" s="2" t="str">
        <f t="shared" si="20"/>
        <v/>
      </c>
      <c r="M139" s="2">
        <f>IF(OR(AND(M$7="int",M51="nr"),AND(M$7="int",ISNUMBER(M51))),1,0)</f>
        <v>0</v>
      </c>
      <c r="N139" s="2">
        <f t="shared" ref="N139:Z139" si="53">IF(OR(AND(N$7="int",N51="nr"),AND(N$7="int",ISNUMBER(N51))),1,0)</f>
        <v>0</v>
      </c>
      <c r="O139" s="2">
        <f t="shared" si="53"/>
        <v>0</v>
      </c>
      <c r="P139" s="2">
        <f t="shared" si="53"/>
        <v>0</v>
      </c>
      <c r="Q139" s="2">
        <f t="shared" si="53"/>
        <v>0</v>
      </c>
      <c r="R139" s="2">
        <f t="shared" si="53"/>
        <v>0</v>
      </c>
      <c r="S139" s="2">
        <f t="shared" si="53"/>
        <v>0</v>
      </c>
      <c r="T139" s="2">
        <f t="shared" si="53"/>
        <v>0</v>
      </c>
      <c r="U139" s="2">
        <f t="shared" si="53"/>
        <v>0</v>
      </c>
      <c r="V139" s="2">
        <f t="shared" si="53"/>
        <v>0</v>
      </c>
      <c r="W139" s="2">
        <f t="shared" si="53"/>
        <v>0</v>
      </c>
      <c r="X139" s="2">
        <f t="shared" si="53"/>
        <v>0</v>
      </c>
      <c r="Y139" s="2">
        <f t="shared" si="53"/>
        <v>0</v>
      </c>
      <c r="Z139" s="2">
        <f t="shared" si="53"/>
        <v>0</v>
      </c>
    </row>
    <row r="140" spans="2:26" hidden="1" x14ac:dyDescent="0.2">
      <c r="B140" s="2">
        <f t="shared" si="11"/>
        <v>1</v>
      </c>
      <c r="D140" s="21" t="str">
        <f t="shared" si="14"/>
        <v/>
      </c>
      <c r="E140" s="31"/>
      <c r="F140" s="188" t="str">
        <f t="shared" si="15"/>
        <v/>
      </c>
      <c r="G140" s="31" t="str">
        <f t="shared" si="16"/>
        <v/>
      </c>
      <c r="H140" s="2" t="str">
        <f t="shared" si="17"/>
        <v/>
      </c>
      <c r="I140" s="2" t="str">
        <f t="shared" si="18"/>
        <v/>
      </c>
      <c r="J140" s="2" t="str">
        <f t="shared" si="19"/>
        <v/>
      </c>
      <c r="K140" s="2" t="str">
        <f t="shared" si="20"/>
        <v/>
      </c>
      <c r="M140" s="2">
        <f>IF(OR(AND(M$7="int",M52="nr"),AND(M$7="int",ISNUMBER(M52))),1,0)</f>
        <v>0</v>
      </c>
      <c r="N140" s="2">
        <f t="shared" ref="N140:Z140" si="54">IF(OR(AND(N$7="int",N52="nr"),AND(N$7="int",ISNUMBER(N52))),1,0)</f>
        <v>0</v>
      </c>
      <c r="O140" s="2">
        <f t="shared" si="54"/>
        <v>0</v>
      </c>
      <c r="P140" s="2">
        <f t="shared" si="54"/>
        <v>0</v>
      </c>
      <c r="Q140" s="2">
        <f t="shared" si="54"/>
        <v>0</v>
      </c>
      <c r="R140" s="2">
        <f t="shared" si="54"/>
        <v>0</v>
      </c>
      <c r="S140" s="2">
        <f t="shared" si="54"/>
        <v>0</v>
      </c>
      <c r="T140" s="2">
        <f t="shared" si="54"/>
        <v>0</v>
      </c>
      <c r="U140" s="2">
        <f t="shared" si="54"/>
        <v>0</v>
      </c>
      <c r="V140" s="2">
        <f t="shared" si="54"/>
        <v>0</v>
      </c>
      <c r="W140" s="2">
        <f t="shared" si="54"/>
        <v>0</v>
      </c>
      <c r="X140" s="2">
        <f t="shared" si="54"/>
        <v>0</v>
      </c>
      <c r="Y140" s="2">
        <f t="shared" si="54"/>
        <v>0</v>
      </c>
      <c r="Z140" s="2">
        <f t="shared" si="54"/>
        <v>0</v>
      </c>
    </row>
    <row r="141" spans="2:26" hidden="1" x14ac:dyDescent="0.2">
      <c r="F141" s="10"/>
    </row>
    <row r="142" spans="2:26" hidden="1" x14ac:dyDescent="0.2">
      <c r="F142" s="10"/>
    </row>
    <row r="143" spans="2:26" hidden="1" x14ac:dyDescent="0.2">
      <c r="F143" s="10"/>
    </row>
    <row r="144" spans="2:26" hidden="1" x14ac:dyDescent="0.2">
      <c r="F144" s="10"/>
    </row>
    <row r="145" spans="6:6" hidden="1" x14ac:dyDescent="0.2">
      <c r="F145" s="10"/>
    </row>
    <row r="146" spans="6:6" hidden="1" x14ac:dyDescent="0.2">
      <c r="F146" s="10"/>
    </row>
    <row r="147" spans="6:6" hidden="1" x14ac:dyDescent="0.2">
      <c r="F147" s="10"/>
    </row>
    <row r="148" spans="6:6" hidden="1" x14ac:dyDescent="0.2">
      <c r="F148" s="10"/>
    </row>
    <row r="149" spans="6:6" hidden="1" x14ac:dyDescent="0.2">
      <c r="F149" s="10"/>
    </row>
    <row r="150" spans="6:6" hidden="1" x14ac:dyDescent="0.2">
      <c r="F150" s="10"/>
    </row>
    <row r="151" spans="6:6" hidden="1" x14ac:dyDescent="0.2">
      <c r="F151" s="10"/>
    </row>
    <row r="152" spans="6:6" hidden="1" x14ac:dyDescent="0.2">
      <c r="F152" s="10"/>
    </row>
    <row r="153" spans="6:6" hidden="1" x14ac:dyDescent="0.2">
      <c r="F153" s="10"/>
    </row>
    <row r="154" spans="6:6" hidden="1" x14ac:dyDescent="0.2">
      <c r="F154" s="10"/>
    </row>
    <row r="155" spans="6:6" hidden="1" x14ac:dyDescent="0.2">
      <c r="F155" s="10"/>
    </row>
    <row r="156" spans="6:6" hidden="1" x14ac:dyDescent="0.2"/>
    <row r="157" spans="6:6" hidden="1" x14ac:dyDescent="0.2"/>
    <row r="158" spans="6:6" hidden="1" x14ac:dyDescent="0.2"/>
    <row r="159" spans="6:6" hidden="1" x14ac:dyDescent="0.2"/>
    <row r="160" spans="6: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3:26" hidden="1" x14ac:dyDescent="0.2"/>
    <row r="194" spans="13:26" hidden="1" x14ac:dyDescent="0.2"/>
    <row r="195" spans="13:26" hidden="1" x14ac:dyDescent="0.2"/>
    <row r="196" spans="13:26" hidden="1" x14ac:dyDescent="0.2"/>
    <row r="197" spans="13:26" hidden="1" x14ac:dyDescent="0.2"/>
    <row r="198" spans="13:26" hidden="1" x14ac:dyDescent="0.2"/>
    <row r="199" spans="13:26" hidden="1" x14ac:dyDescent="0.2"/>
    <row r="200" spans="13:26" hidden="1" x14ac:dyDescent="0.2"/>
    <row r="201" spans="13:26" hidden="1" x14ac:dyDescent="0.2"/>
    <row r="202" spans="13:26" hidden="1" x14ac:dyDescent="0.2"/>
    <row r="203" spans="13:26" hidden="1" x14ac:dyDescent="0.2"/>
    <row r="204" spans="13:26" hidden="1" x14ac:dyDescent="0.2"/>
    <row r="205" spans="13:26" hidden="1" x14ac:dyDescent="0.2"/>
    <row r="206" spans="13:26" hidden="1" x14ac:dyDescent="0.2">
      <c r="M206" s="2">
        <f>IF(OR(AND(M$7="dev",M18="nr"),AND(M$7="dev",ISNUMBER(M18))),1,0)</f>
        <v>0</v>
      </c>
      <c r="N206" s="2">
        <f t="shared" ref="N206:Z206" si="55">IF(OR(AND(N$7="dev",N18="nr"),AND(N$7="dev",ISNUMBER(N18))),1,0)</f>
        <v>0</v>
      </c>
      <c r="O206" s="2">
        <f t="shared" si="55"/>
        <v>0</v>
      </c>
      <c r="P206" s="2">
        <f t="shared" si="55"/>
        <v>0</v>
      </c>
      <c r="Q206" s="2">
        <f t="shared" si="55"/>
        <v>0</v>
      </c>
      <c r="R206" s="2">
        <f t="shared" si="55"/>
        <v>0</v>
      </c>
      <c r="S206" s="2">
        <f t="shared" si="55"/>
        <v>0</v>
      </c>
      <c r="T206" s="2">
        <f t="shared" si="55"/>
        <v>0</v>
      </c>
      <c r="U206" s="2">
        <f t="shared" si="55"/>
        <v>0</v>
      </c>
      <c r="V206" s="2">
        <f t="shared" si="55"/>
        <v>0</v>
      </c>
      <c r="W206" s="2">
        <f t="shared" si="55"/>
        <v>0</v>
      </c>
      <c r="X206" s="2">
        <f t="shared" si="55"/>
        <v>0</v>
      </c>
      <c r="Y206" s="2">
        <f t="shared" si="55"/>
        <v>0</v>
      </c>
      <c r="Z206" s="2">
        <f t="shared" si="55"/>
        <v>0</v>
      </c>
    </row>
    <row r="207" spans="13:26" hidden="1" x14ac:dyDescent="0.2">
      <c r="M207" s="2">
        <f t="shared" ref="M207:M237" si="56">IF(OR(AND(M$7="dev",M19="nr"),AND(M$7="dev",ISNUMBER(M19))),1,0)</f>
        <v>0</v>
      </c>
      <c r="N207" s="2">
        <f t="shared" ref="N207:Z207" si="57">IF(OR(AND(N$7="dev",N19="nr"),AND(N$7="dev",ISNUMBER(N19))),1,0)</f>
        <v>0</v>
      </c>
      <c r="O207" s="2">
        <f t="shared" si="57"/>
        <v>0</v>
      </c>
      <c r="P207" s="2">
        <f t="shared" si="57"/>
        <v>0</v>
      </c>
      <c r="Q207" s="2">
        <f t="shared" si="57"/>
        <v>0</v>
      </c>
      <c r="R207" s="2">
        <f t="shared" si="57"/>
        <v>0</v>
      </c>
      <c r="S207" s="2">
        <f t="shared" si="57"/>
        <v>0</v>
      </c>
      <c r="T207" s="2">
        <f t="shared" si="57"/>
        <v>0</v>
      </c>
      <c r="U207" s="2">
        <f t="shared" si="57"/>
        <v>0</v>
      </c>
      <c r="V207" s="2">
        <f t="shared" si="57"/>
        <v>0</v>
      </c>
      <c r="W207" s="2">
        <f t="shared" si="57"/>
        <v>0</v>
      </c>
      <c r="X207" s="2">
        <f t="shared" si="57"/>
        <v>0</v>
      </c>
      <c r="Y207" s="2">
        <f t="shared" si="57"/>
        <v>0</v>
      </c>
      <c r="Z207" s="2">
        <f t="shared" si="57"/>
        <v>0</v>
      </c>
    </row>
    <row r="208" spans="13:26" hidden="1" x14ac:dyDescent="0.2">
      <c r="M208" s="2">
        <f t="shared" si="56"/>
        <v>0</v>
      </c>
      <c r="N208" s="2">
        <f t="shared" ref="N208:Z208" si="58">IF(OR(AND(N$7="dev",N20="nr"),AND(N$7="dev",ISNUMBER(N20))),1,0)</f>
        <v>0</v>
      </c>
      <c r="O208" s="2">
        <f t="shared" si="58"/>
        <v>0</v>
      </c>
      <c r="P208" s="2">
        <f t="shared" si="58"/>
        <v>0</v>
      </c>
      <c r="Q208" s="2">
        <f t="shared" si="58"/>
        <v>0</v>
      </c>
      <c r="R208" s="2">
        <f t="shared" si="58"/>
        <v>0</v>
      </c>
      <c r="S208" s="2">
        <f t="shared" si="58"/>
        <v>0</v>
      </c>
      <c r="T208" s="2">
        <f t="shared" si="58"/>
        <v>0</v>
      </c>
      <c r="U208" s="2">
        <f t="shared" si="58"/>
        <v>0</v>
      </c>
      <c r="V208" s="2">
        <f t="shared" si="58"/>
        <v>0</v>
      </c>
      <c r="W208" s="2">
        <f t="shared" si="58"/>
        <v>0</v>
      </c>
      <c r="X208" s="2">
        <f t="shared" si="58"/>
        <v>0</v>
      </c>
      <c r="Y208" s="2">
        <f t="shared" si="58"/>
        <v>0</v>
      </c>
      <c r="Z208" s="2">
        <f t="shared" si="58"/>
        <v>0</v>
      </c>
    </row>
    <row r="209" spans="13:26" hidden="1" x14ac:dyDescent="0.2">
      <c r="M209" s="2">
        <f t="shared" si="56"/>
        <v>0</v>
      </c>
      <c r="N209" s="2">
        <f t="shared" ref="N209:Z209" si="59">IF(OR(AND(N$7="dev",N21="nr"),AND(N$7="dev",ISNUMBER(N21))),1,0)</f>
        <v>0</v>
      </c>
      <c r="O209" s="2">
        <f t="shared" si="59"/>
        <v>0</v>
      </c>
      <c r="P209" s="2">
        <f t="shared" si="59"/>
        <v>0</v>
      </c>
      <c r="Q209" s="2">
        <f t="shared" si="59"/>
        <v>0</v>
      </c>
      <c r="R209" s="2">
        <f t="shared" si="59"/>
        <v>0</v>
      </c>
      <c r="S209" s="2">
        <f t="shared" si="59"/>
        <v>0</v>
      </c>
      <c r="T209" s="2">
        <f t="shared" si="59"/>
        <v>0</v>
      </c>
      <c r="U209" s="2">
        <f t="shared" si="59"/>
        <v>0</v>
      </c>
      <c r="V209" s="2">
        <f t="shared" si="59"/>
        <v>0</v>
      </c>
      <c r="W209" s="2">
        <f t="shared" si="59"/>
        <v>0</v>
      </c>
      <c r="X209" s="2">
        <f t="shared" si="59"/>
        <v>0</v>
      </c>
      <c r="Y209" s="2">
        <f t="shared" si="59"/>
        <v>0</v>
      </c>
      <c r="Z209" s="2">
        <f t="shared" si="59"/>
        <v>0</v>
      </c>
    </row>
    <row r="210" spans="13:26" hidden="1" x14ac:dyDescent="0.2">
      <c r="M210" s="2">
        <f t="shared" si="56"/>
        <v>0</v>
      </c>
      <c r="N210" s="2">
        <f t="shared" ref="N210:Z210" si="60">IF(OR(AND(N$7="dev",N22="nr"),AND(N$7="dev",ISNUMBER(N22))),1,0)</f>
        <v>0</v>
      </c>
      <c r="O210" s="2">
        <f t="shared" si="60"/>
        <v>0</v>
      </c>
      <c r="P210" s="2">
        <f t="shared" si="60"/>
        <v>0</v>
      </c>
      <c r="Q210" s="2">
        <f t="shared" si="60"/>
        <v>0</v>
      </c>
      <c r="R210" s="2">
        <f t="shared" si="60"/>
        <v>0</v>
      </c>
      <c r="S210" s="2">
        <f t="shared" si="60"/>
        <v>0</v>
      </c>
      <c r="T210" s="2">
        <f t="shared" si="60"/>
        <v>0</v>
      </c>
      <c r="U210" s="2">
        <f t="shared" si="60"/>
        <v>0</v>
      </c>
      <c r="V210" s="2">
        <f t="shared" si="60"/>
        <v>0</v>
      </c>
      <c r="W210" s="2">
        <f t="shared" si="60"/>
        <v>0</v>
      </c>
      <c r="X210" s="2">
        <f t="shared" si="60"/>
        <v>0</v>
      </c>
      <c r="Y210" s="2">
        <f t="shared" si="60"/>
        <v>0</v>
      </c>
      <c r="Z210" s="2">
        <f t="shared" si="60"/>
        <v>0</v>
      </c>
    </row>
    <row r="211" spans="13:26" hidden="1" x14ac:dyDescent="0.2">
      <c r="M211" s="2">
        <f t="shared" si="56"/>
        <v>0</v>
      </c>
      <c r="N211" s="2">
        <f t="shared" ref="N211:Z211" si="61">IF(OR(AND(N$7="dev",N23="nr"),AND(N$7="dev",ISNUMBER(N23))),1,0)</f>
        <v>0</v>
      </c>
      <c r="O211" s="2">
        <f t="shared" si="61"/>
        <v>0</v>
      </c>
      <c r="P211" s="2">
        <f t="shared" si="61"/>
        <v>0</v>
      </c>
      <c r="Q211" s="2">
        <f t="shared" si="61"/>
        <v>0</v>
      </c>
      <c r="R211" s="2">
        <f t="shared" si="61"/>
        <v>0</v>
      </c>
      <c r="S211" s="2">
        <f t="shared" si="61"/>
        <v>0</v>
      </c>
      <c r="T211" s="2">
        <f t="shared" si="61"/>
        <v>0</v>
      </c>
      <c r="U211" s="2">
        <f t="shared" si="61"/>
        <v>0</v>
      </c>
      <c r="V211" s="2">
        <f t="shared" si="61"/>
        <v>0</v>
      </c>
      <c r="W211" s="2">
        <f t="shared" si="61"/>
        <v>0</v>
      </c>
      <c r="X211" s="2">
        <f t="shared" si="61"/>
        <v>0</v>
      </c>
      <c r="Y211" s="2">
        <f t="shared" si="61"/>
        <v>0</v>
      </c>
      <c r="Z211" s="2">
        <f t="shared" si="61"/>
        <v>0</v>
      </c>
    </row>
    <row r="212" spans="13:26" hidden="1" x14ac:dyDescent="0.2">
      <c r="M212" s="2">
        <f t="shared" si="56"/>
        <v>0</v>
      </c>
      <c r="N212" s="2">
        <f t="shared" ref="N212:Z212" si="62">IF(OR(AND(N$7="dev",N24="nr"),AND(N$7="dev",ISNUMBER(N24))),1,0)</f>
        <v>0</v>
      </c>
      <c r="O212" s="2">
        <f t="shared" si="62"/>
        <v>0</v>
      </c>
      <c r="P212" s="2">
        <f t="shared" si="62"/>
        <v>0</v>
      </c>
      <c r="Q212" s="2">
        <f t="shared" si="62"/>
        <v>0</v>
      </c>
      <c r="R212" s="2">
        <f t="shared" si="62"/>
        <v>0</v>
      </c>
      <c r="S212" s="2">
        <f t="shared" si="62"/>
        <v>0</v>
      </c>
      <c r="T212" s="2">
        <f t="shared" si="62"/>
        <v>0</v>
      </c>
      <c r="U212" s="2">
        <f t="shared" si="62"/>
        <v>0</v>
      </c>
      <c r="V212" s="2">
        <f t="shared" si="62"/>
        <v>0</v>
      </c>
      <c r="W212" s="2">
        <f t="shared" si="62"/>
        <v>0</v>
      </c>
      <c r="X212" s="2">
        <f t="shared" si="62"/>
        <v>0</v>
      </c>
      <c r="Y212" s="2">
        <f t="shared" si="62"/>
        <v>0</v>
      </c>
      <c r="Z212" s="2">
        <f t="shared" si="62"/>
        <v>0</v>
      </c>
    </row>
    <row r="213" spans="13:26" hidden="1" x14ac:dyDescent="0.2">
      <c r="M213" s="2">
        <f t="shared" si="56"/>
        <v>0</v>
      </c>
      <c r="N213" s="2">
        <f t="shared" ref="N213:Z213" si="63">IF(OR(AND(N$7="dev",N25="nr"),AND(N$7="dev",ISNUMBER(N25))),1,0)</f>
        <v>0</v>
      </c>
      <c r="O213" s="2">
        <f t="shared" si="63"/>
        <v>0</v>
      </c>
      <c r="P213" s="2">
        <f t="shared" si="63"/>
        <v>0</v>
      </c>
      <c r="Q213" s="2">
        <f t="shared" si="63"/>
        <v>0</v>
      </c>
      <c r="R213" s="2">
        <f t="shared" si="63"/>
        <v>0</v>
      </c>
      <c r="S213" s="2">
        <f t="shared" si="63"/>
        <v>0</v>
      </c>
      <c r="T213" s="2">
        <f t="shared" si="63"/>
        <v>0</v>
      </c>
      <c r="U213" s="2">
        <f t="shared" si="63"/>
        <v>0</v>
      </c>
      <c r="V213" s="2">
        <f t="shared" si="63"/>
        <v>0</v>
      </c>
      <c r="W213" s="2">
        <f t="shared" si="63"/>
        <v>0</v>
      </c>
      <c r="X213" s="2">
        <f t="shared" si="63"/>
        <v>0</v>
      </c>
      <c r="Y213" s="2">
        <f t="shared" si="63"/>
        <v>0</v>
      </c>
      <c r="Z213" s="2">
        <f t="shared" si="63"/>
        <v>0</v>
      </c>
    </row>
    <row r="214" spans="13:26" hidden="1" x14ac:dyDescent="0.2">
      <c r="M214" s="2">
        <f t="shared" si="56"/>
        <v>0</v>
      </c>
      <c r="N214" s="2">
        <f t="shared" ref="N214:Z214" si="64">IF(OR(AND(N$7="dev",N26="nr"),AND(N$7="dev",ISNUMBER(N26))),1,0)</f>
        <v>0</v>
      </c>
      <c r="O214" s="2">
        <f t="shared" si="64"/>
        <v>0</v>
      </c>
      <c r="P214" s="2">
        <f t="shared" si="64"/>
        <v>0</v>
      </c>
      <c r="Q214" s="2">
        <f t="shared" si="64"/>
        <v>0</v>
      </c>
      <c r="R214" s="2">
        <f t="shared" si="64"/>
        <v>0</v>
      </c>
      <c r="S214" s="2">
        <f t="shared" si="64"/>
        <v>0</v>
      </c>
      <c r="T214" s="2">
        <f t="shared" si="64"/>
        <v>0</v>
      </c>
      <c r="U214" s="2">
        <f t="shared" si="64"/>
        <v>0</v>
      </c>
      <c r="V214" s="2">
        <f t="shared" si="64"/>
        <v>0</v>
      </c>
      <c r="W214" s="2">
        <f t="shared" si="64"/>
        <v>0</v>
      </c>
      <c r="X214" s="2">
        <f t="shared" si="64"/>
        <v>0</v>
      </c>
      <c r="Y214" s="2">
        <f t="shared" si="64"/>
        <v>0</v>
      </c>
      <c r="Z214" s="2">
        <f t="shared" si="64"/>
        <v>0</v>
      </c>
    </row>
    <row r="215" spans="13:26" hidden="1" x14ac:dyDescent="0.2">
      <c r="M215" s="2">
        <f t="shared" si="56"/>
        <v>0</v>
      </c>
      <c r="N215" s="2">
        <f t="shared" ref="N215:Z215" si="65">IF(OR(AND(N$7="dev",N27="nr"),AND(N$7="dev",ISNUMBER(N27))),1,0)</f>
        <v>0</v>
      </c>
      <c r="O215" s="2">
        <f t="shared" si="65"/>
        <v>0</v>
      </c>
      <c r="P215" s="2">
        <f t="shared" si="65"/>
        <v>0</v>
      </c>
      <c r="Q215" s="2">
        <f t="shared" si="65"/>
        <v>0</v>
      </c>
      <c r="R215" s="2">
        <f t="shared" si="65"/>
        <v>0</v>
      </c>
      <c r="S215" s="2">
        <f t="shared" si="65"/>
        <v>0</v>
      </c>
      <c r="T215" s="2">
        <f t="shared" si="65"/>
        <v>0</v>
      </c>
      <c r="U215" s="2">
        <f t="shared" si="65"/>
        <v>0</v>
      </c>
      <c r="V215" s="2">
        <f t="shared" si="65"/>
        <v>0</v>
      </c>
      <c r="W215" s="2">
        <f t="shared" si="65"/>
        <v>0</v>
      </c>
      <c r="X215" s="2">
        <f t="shared" si="65"/>
        <v>0</v>
      </c>
      <c r="Y215" s="2">
        <f t="shared" si="65"/>
        <v>0</v>
      </c>
      <c r="Z215" s="2">
        <f t="shared" si="65"/>
        <v>0</v>
      </c>
    </row>
    <row r="216" spans="13:26" hidden="1" x14ac:dyDescent="0.2">
      <c r="M216" s="2">
        <f t="shared" si="56"/>
        <v>0</v>
      </c>
      <c r="N216" s="2">
        <f t="shared" ref="N216:Z216" si="66">IF(OR(AND(N$7="dev",N28="nr"),AND(N$7="dev",ISNUMBER(N28))),1,0)</f>
        <v>0</v>
      </c>
      <c r="O216" s="2">
        <f t="shared" si="66"/>
        <v>0</v>
      </c>
      <c r="P216" s="2">
        <f t="shared" si="66"/>
        <v>0</v>
      </c>
      <c r="Q216" s="2">
        <f t="shared" si="66"/>
        <v>0</v>
      </c>
      <c r="R216" s="2">
        <f t="shared" si="66"/>
        <v>0</v>
      </c>
      <c r="S216" s="2">
        <f t="shared" si="66"/>
        <v>0</v>
      </c>
      <c r="T216" s="2">
        <f t="shared" si="66"/>
        <v>0</v>
      </c>
      <c r="U216" s="2">
        <f t="shared" si="66"/>
        <v>0</v>
      </c>
      <c r="V216" s="2">
        <f t="shared" si="66"/>
        <v>0</v>
      </c>
      <c r="W216" s="2">
        <f t="shared" si="66"/>
        <v>0</v>
      </c>
      <c r="X216" s="2">
        <f t="shared" si="66"/>
        <v>0</v>
      </c>
      <c r="Y216" s="2">
        <f t="shared" si="66"/>
        <v>0</v>
      </c>
      <c r="Z216" s="2">
        <f t="shared" si="66"/>
        <v>0</v>
      </c>
    </row>
    <row r="217" spans="13:26" hidden="1" x14ac:dyDescent="0.2">
      <c r="M217" s="2">
        <f t="shared" si="56"/>
        <v>0</v>
      </c>
      <c r="N217" s="2">
        <f t="shared" ref="N217:Z217" si="67">IF(OR(AND(N$7="dev",N29="nr"),AND(N$7="dev",ISNUMBER(N29))),1,0)</f>
        <v>0</v>
      </c>
      <c r="O217" s="2">
        <f t="shared" si="67"/>
        <v>0</v>
      </c>
      <c r="P217" s="2">
        <f t="shared" si="67"/>
        <v>0</v>
      </c>
      <c r="Q217" s="2">
        <f t="shared" si="67"/>
        <v>0</v>
      </c>
      <c r="R217" s="2">
        <f t="shared" si="67"/>
        <v>0</v>
      </c>
      <c r="S217" s="2">
        <f t="shared" si="67"/>
        <v>0</v>
      </c>
      <c r="T217" s="2">
        <f t="shared" si="67"/>
        <v>0</v>
      </c>
      <c r="U217" s="2">
        <f t="shared" si="67"/>
        <v>0</v>
      </c>
      <c r="V217" s="2">
        <f t="shared" si="67"/>
        <v>0</v>
      </c>
      <c r="W217" s="2">
        <f t="shared" si="67"/>
        <v>0</v>
      </c>
      <c r="X217" s="2">
        <f t="shared" si="67"/>
        <v>0</v>
      </c>
      <c r="Y217" s="2">
        <f t="shared" si="67"/>
        <v>0</v>
      </c>
      <c r="Z217" s="2">
        <f t="shared" si="67"/>
        <v>0</v>
      </c>
    </row>
    <row r="218" spans="13:26" hidden="1" x14ac:dyDescent="0.2">
      <c r="M218" s="2">
        <f t="shared" si="56"/>
        <v>0</v>
      </c>
      <c r="N218" s="2">
        <f t="shared" ref="N218:Z218" si="68">IF(OR(AND(N$7="dev",N30="nr"),AND(N$7="dev",ISNUMBER(N30))),1,0)</f>
        <v>0</v>
      </c>
      <c r="O218" s="2">
        <f t="shared" si="68"/>
        <v>0</v>
      </c>
      <c r="P218" s="2">
        <f t="shared" si="68"/>
        <v>0</v>
      </c>
      <c r="Q218" s="2">
        <f t="shared" si="68"/>
        <v>0</v>
      </c>
      <c r="R218" s="2">
        <f t="shared" si="68"/>
        <v>0</v>
      </c>
      <c r="S218" s="2">
        <f t="shared" si="68"/>
        <v>0</v>
      </c>
      <c r="T218" s="2">
        <f t="shared" si="68"/>
        <v>0</v>
      </c>
      <c r="U218" s="2">
        <f t="shared" si="68"/>
        <v>0</v>
      </c>
      <c r="V218" s="2">
        <f t="shared" si="68"/>
        <v>0</v>
      </c>
      <c r="W218" s="2">
        <f t="shared" si="68"/>
        <v>0</v>
      </c>
      <c r="X218" s="2">
        <f t="shared" si="68"/>
        <v>0</v>
      </c>
      <c r="Y218" s="2">
        <f t="shared" si="68"/>
        <v>0</v>
      </c>
      <c r="Z218" s="2">
        <f t="shared" si="68"/>
        <v>0</v>
      </c>
    </row>
    <row r="219" spans="13:26" hidden="1" x14ac:dyDescent="0.2">
      <c r="M219" s="2">
        <f t="shared" si="56"/>
        <v>0</v>
      </c>
      <c r="N219" s="2">
        <f t="shared" ref="N219:Z219" si="69">IF(OR(AND(N$7="dev",N31="nr"),AND(N$7="dev",ISNUMBER(N31))),1,0)</f>
        <v>0</v>
      </c>
      <c r="O219" s="2">
        <f t="shared" si="69"/>
        <v>0</v>
      </c>
      <c r="P219" s="2">
        <f t="shared" si="69"/>
        <v>0</v>
      </c>
      <c r="Q219" s="2">
        <f t="shared" si="69"/>
        <v>0</v>
      </c>
      <c r="R219" s="2">
        <f t="shared" si="69"/>
        <v>0</v>
      </c>
      <c r="S219" s="2">
        <f t="shared" si="69"/>
        <v>0</v>
      </c>
      <c r="T219" s="2">
        <f t="shared" si="69"/>
        <v>0</v>
      </c>
      <c r="U219" s="2">
        <f t="shared" si="69"/>
        <v>0</v>
      </c>
      <c r="V219" s="2">
        <f t="shared" si="69"/>
        <v>0</v>
      </c>
      <c r="W219" s="2">
        <f t="shared" si="69"/>
        <v>0</v>
      </c>
      <c r="X219" s="2">
        <f t="shared" si="69"/>
        <v>0</v>
      </c>
      <c r="Y219" s="2">
        <f t="shared" si="69"/>
        <v>0</v>
      </c>
      <c r="Z219" s="2">
        <f t="shared" si="69"/>
        <v>0</v>
      </c>
    </row>
    <row r="220" spans="13:26" hidden="1" x14ac:dyDescent="0.2">
      <c r="M220" s="2">
        <f t="shared" si="56"/>
        <v>0</v>
      </c>
      <c r="N220" s="2">
        <f t="shared" ref="N220:Z220" si="70">IF(OR(AND(N$7="dev",N32="nr"),AND(N$7="dev",ISNUMBER(N32))),1,0)</f>
        <v>0</v>
      </c>
      <c r="O220" s="2">
        <f t="shared" si="70"/>
        <v>0</v>
      </c>
      <c r="P220" s="2">
        <f t="shared" si="70"/>
        <v>0</v>
      </c>
      <c r="Q220" s="2">
        <f t="shared" si="70"/>
        <v>0</v>
      </c>
      <c r="R220" s="2">
        <f t="shared" si="70"/>
        <v>0</v>
      </c>
      <c r="S220" s="2">
        <f t="shared" si="70"/>
        <v>0</v>
      </c>
      <c r="T220" s="2">
        <f t="shared" si="70"/>
        <v>0</v>
      </c>
      <c r="U220" s="2">
        <f t="shared" si="70"/>
        <v>0</v>
      </c>
      <c r="V220" s="2">
        <f t="shared" si="70"/>
        <v>0</v>
      </c>
      <c r="W220" s="2">
        <f t="shared" si="70"/>
        <v>0</v>
      </c>
      <c r="X220" s="2">
        <f t="shared" si="70"/>
        <v>0</v>
      </c>
      <c r="Y220" s="2">
        <f t="shared" si="70"/>
        <v>0</v>
      </c>
      <c r="Z220" s="2">
        <f t="shared" si="70"/>
        <v>0</v>
      </c>
    </row>
    <row r="221" spans="13:26" hidden="1" x14ac:dyDescent="0.2">
      <c r="M221" s="2">
        <f t="shared" si="56"/>
        <v>0</v>
      </c>
      <c r="N221" s="2">
        <f t="shared" ref="N221:Z221" si="71">IF(OR(AND(N$7="dev",N33="nr"),AND(N$7="dev",ISNUMBER(N33))),1,0)</f>
        <v>0</v>
      </c>
      <c r="O221" s="2">
        <f t="shared" si="71"/>
        <v>0</v>
      </c>
      <c r="P221" s="2">
        <f t="shared" si="71"/>
        <v>0</v>
      </c>
      <c r="Q221" s="2">
        <f t="shared" si="71"/>
        <v>0</v>
      </c>
      <c r="R221" s="2">
        <f t="shared" si="71"/>
        <v>0</v>
      </c>
      <c r="S221" s="2">
        <f t="shared" si="71"/>
        <v>0</v>
      </c>
      <c r="T221" s="2">
        <f t="shared" si="71"/>
        <v>0</v>
      </c>
      <c r="U221" s="2">
        <f t="shared" si="71"/>
        <v>0</v>
      </c>
      <c r="V221" s="2">
        <f t="shared" si="71"/>
        <v>0</v>
      </c>
      <c r="W221" s="2">
        <f t="shared" si="71"/>
        <v>0</v>
      </c>
      <c r="X221" s="2">
        <f t="shared" si="71"/>
        <v>0</v>
      </c>
      <c r="Y221" s="2">
        <f t="shared" si="71"/>
        <v>0</v>
      </c>
      <c r="Z221" s="2">
        <f t="shared" si="71"/>
        <v>0</v>
      </c>
    </row>
    <row r="222" spans="13:26" hidden="1" x14ac:dyDescent="0.2">
      <c r="M222" s="2">
        <f t="shared" si="56"/>
        <v>0</v>
      </c>
      <c r="N222" s="2">
        <f t="shared" ref="N222:Z222" si="72">IF(OR(AND(N$7="dev",N34="nr"),AND(N$7="dev",ISNUMBER(N34))),1,0)</f>
        <v>0</v>
      </c>
      <c r="O222" s="2">
        <f t="shared" si="72"/>
        <v>0</v>
      </c>
      <c r="P222" s="2">
        <f t="shared" si="72"/>
        <v>0</v>
      </c>
      <c r="Q222" s="2">
        <f t="shared" si="72"/>
        <v>0</v>
      </c>
      <c r="R222" s="2">
        <f t="shared" si="72"/>
        <v>0</v>
      </c>
      <c r="S222" s="2">
        <f t="shared" si="72"/>
        <v>0</v>
      </c>
      <c r="T222" s="2">
        <f t="shared" si="72"/>
        <v>0</v>
      </c>
      <c r="U222" s="2">
        <f t="shared" si="72"/>
        <v>0</v>
      </c>
      <c r="V222" s="2">
        <f t="shared" si="72"/>
        <v>0</v>
      </c>
      <c r="W222" s="2">
        <f t="shared" si="72"/>
        <v>0</v>
      </c>
      <c r="X222" s="2">
        <f t="shared" si="72"/>
        <v>0</v>
      </c>
      <c r="Y222" s="2">
        <f t="shared" si="72"/>
        <v>0</v>
      </c>
      <c r="Z222" s="2">
        <f t="shared" si="72"/>
        <v>0</v>
      </c>
    </row>
    <row r="223" spans="13:26" hidden="1" x14ac:dyDescent="0.2">
      <c r="M223" s="2">
        <f t="shared" si="56"/>
        <v>0</v>
      </c>
      <c r="N223" s="2">
        <f t="shared" ref="N223:Z223" si="73">IF(OR(AND(N$7="dev",N35="nr"),AND(N$7="dev",ISNUMBER(N35))),1,0)</f>
        <v>0</v>
      </c>
      <c r="O223" s="2">
        <f t="shared" si="73"/>
        <v>0</v>
      </c>
      <c r="P223" s="2">
        <f t="shared" si="73"/>
        <v>0</v>
      </c>
      <c r="Q223" s="2">
        <f t="shared" si="73"/>
        <v>0</v>
      </c>
      <c r="R223" s="2">
        <f t="shared" si="73"/>
        <v>0</v>
      </c>
      <c r="S223" s="2">
        <f t="shared" si="73"/>
        <v>0</v>
      </c>
      <c r="T223" s="2">
        <f t="shared" si="73"/>
        <v>0</v>
      </c>
      <c r="U223" s="2">
        <f t="shared" si="73"/>
        <v>0</v>
      </c>
      <c r="V223" s="2">
        <f t="shared" si="73"/>
        <v>0</v>
      </c>
      <c r="W223" s="2">
        <f t="shared" si="73"/>
        <v>0</v>
      </c>
      <c r="X223" s="2">
        <f t="shared" si="73"/>
        <v>0</v>
      </c>
      <c r="Y223" s="2">
        <f t="shared" si="73"/>
        <v>0</v>
      </c>
      <c r="Z223" s="2">
        <f t="shared" si="73"/>
        <v>0</v>
      </c>
    </row>
    <row r="224" spans="13:26" hidden="1" x14ac:dyDescent="0.2">
      <c r="M224" s="2">
        <f t="shared" si="56"/>
        <v>0</v>
      </c>
      <c r="N224" s="2">
        <f t="shared" ref="N224:Z224" si="74">IF(OR(AND(N$7="dev",N36="nr"),AND(N$7="dev",ISNUMBER(N36))),1,0)</f>
        <v>0</v>
      </c>
      <c r="O224" s="2">
        <f t="shared" si="74"/>
        <v>0</v>
      </c>
      <c r="P224" s="2">
        <f t="shared" si="74"/>
        <v>0</v>
      </c>
      <c r="Q224" s="2">
        <f t="shared" si="74"/>
        <v>0</v>
      </c>
      <c r="R224" s="2">
        <f t="shared" si="74"/>
        <v>0</v>
      </c>
      <c r="S224" s="2">
        <f t="shared" si="74"/>
        <v>0</v>
      </c>
      <c r="T224" s="2">
        <f t="shared" si="74"/>
        <v>0</v>
      </c>
      <c r="U224" s="2">
        <f t="shared" si="74"/>
        <v>0</v>
      </c>
      <c r="V224" s="2">
        <f t="shared" si="74"/>
        <v>0</v>
      </c>
      <c r="W224" s="2">
        <f t="shared" si="74"/>
        <v>0</v>
      </c>
      <c r="X224" s="2">
        <f t="shared" si="74"/>
        <v>0</v>
      </c>
      <c r="Y224" s="2">
        <f t="shared" si="74"/>
        <v>0</v>
      </c>
      <c r="Z224" s="2">
        <f t="shared" si="74"/>
        <v>0</v>
      </c>
    </row>
    <row r="225" spans="13:26" hidden="1" x14ac:dyDescent="0.2">
      <c r="M225" s="2">
        <f t="shared" si="56"/>
        <v>0</v>
      </c>
      <c r="N225" s="2">
        <f t="shared" ref="N225:Z225" si="75">IF(OR(AND(N$7="dev",N37="nr"),AND(N$7="dev",ISNUMBER(N37))),1,0)</f>
        <v>0</v>
      </c>
      <c r="O225" s="2">
        <f t="shared" si="75"/>
        <v>0</v>
      </c>
      <c r="P225" s="2">
        <f t="shared" si="75"/>
        <v>0</v>
      </c>
      <c r="Q225" s="2">
        <f t="shared" si="75"/>
        <v>0</v>
      </c>
      <c r="R225" s="2">
        <f t="shared" si="75"/>
        <v>0</v>
      </c>
      <c r="S225" s="2">
        <f t="shared" si="75"/>
        <v>0</v>
      </c>
      <c r="T225" s="2">
        <f t="shared" si="75"/>
        <v>0</v>
      </c>
      <c r="U225" s="2">
        <f t="shared" si="75"/>
        <v>0</v>
      </c>
      <c r="V225" s="2">
        <f t="shared" si="75"/>
        <v>0</v>
      </c>
      <c r="W225" s="2">
        <f t="shared" si="75"/>
        <v>0</v>
      </c>
      <c r="X225" s="2">
        <f t="shared" si="75"/>
        <v>0</v>
      </c>
      <c r="Y225" s="2">
        <f t="shared" si="75"/>
        <v>0</v>
      </c>
      <c r="Z225" s="2">
        <f t="shared" si="75"/>
        <v>0</v>
      </c>
    </row>
    <row r="226" spans="13:26" hidden="1" x14ac:dyDescent="0.2">
      <c r="M226" s="2">
        <f t="shared" si="56"/>
        <v>0</v>
      </c>
      <c r="N226" s="2">
        <f t="shared" ref="N226:Z226" si="76">IF(OR(AND(N$7="dev",N38="nr"),AND(N$7="dev",ISNUMBER(N38))),1,0)</f>
        <v>0</v>
      </c>
      <c r="O226" s="2">
        <f t="shared" si="76"/>
        <v>0</v>
      </c>
      <c r="P226" s="2">
        <f t="shared" si="76"/>
        <v>0</v>
      </c>
      <c r="Q226" s="2">
        <f t="shared" si="76"/>
        <v>0</v>
      </c>
      <c r="R226" s="2">
        <f t="shared" si="76"/>
        <v>0</v>
      </c>
      <c r="S226" s="2">
        <f t="shared" si="76"/>
        <v>0</v>
      </c>
      <c r="T226" s="2">
        <f t="shared" si="76"/>
        <v>0</v>
      </c>
      <c r="U226" s="2">
        <f t="shared" si="76"/>
        <v>0</v>
      </c>
      <c r="V226" s="2">
        <f t="shared" si="76"/>
        <v>0</v>
      </c>
      <c r="W226" s="2">
        <f t="shared" si="76"/>
        <v>0</v>
      </c>
      <c r="X226" s="2">
        <f t="shared" si="76"/>
        <v>0</v>
      </c>
      <c r="Y226" s="2">
        <f t="shared" si="76"/>
        <v>0</v>
      </c>
      <c r="Z226" s="2">
        <f t="shared" si="76"/>
        <v>0</v>
      </c>
    </row>
    <row r="227" spans="13:26" hidden="1" x14ac:dyDescent="0.2">
      <c r="M227" s="2">
        <f t="shared" si="56"/>
        <v>0</v>
      </c>
      <c r="N227" s="2">
        <f t="shared" ref="N227:Z227" si="77">IF(OR(AND(N$7="dev",N39="nr"),AND(N$7="dev",ISNUMBER(N39))),1,0)</f>
        <v>0</v>
      </c>
      <c r="O227" s="2">
        <f t="shared" si="77"/>
        <v>0</v>
      </c>
      <c r="P227" s="2">
        <f t="shared" si="77"/>
        <v>0</v>
      </c>
      <c r="Q227" s="2">
        <f t="shared" si="77"/>
        <v>0</v>
      </c>
      <c r="R227" s="2">
        <f t="shared" si="77"/>
        <v>0</v>
      </c>
      <c r="S227" s="2">
        <f t="shared" si="77"/>
        <v>0</v>
      </c>
      <c r="T227" s="2">
        <f t="shared" si="77"/>
        <v>0</v>
      </c>
      <c r="U227" s="2">
        <f t="shared" si="77"/>
        <v>0</v>
      </c>
      <c r="V227" s="2">
        <f t="shared" si="77"/>
        <v>0</v>
      </c>
      <c r="W227" s="2">
        <f t="shared" si="77"/>
        <v>0</v>
      </c>
      <c r="X227" s="2">
        <f t="shared" si="77"/>
        <v>0</v>
      </c>
      <c r="Y227" s="2">
        <f t="shared" si="77"/>
        <v>0</v>
      </c>
      <c r="Z227" s="2">
        <f t="shared" si="77"/>
        <v>0</v>
      </c>
    </row>
    <row r="228" spans="13:26" hidden="1" x14ac:dyDescent="0.2">
      <c r="M228" s="2">
        <f t="shared" si="56"/>
        <v>0</v>
      </c>
      <c r="N228" s="2">
        <f t="shared" ref="N228:Z228" si="78">IF(OR(AND(N$7="dev",N40="nr"),AND(N$7="dev",ISNUMBER(N40))),1,0)</f>
        <v>0</v>
      </c>
      <c r="O228" s="2">
        <f t="shared" si="78"/>
        <v>0</v>
      </c>
      <c r="P228" s="2">
        <f t="shared" si="78"/>
        <v>0</v>
      </c>
      <c r="Q228" s="2">
        <f t="shared" si="78"/>
        <v>0</v>
      </c>
      <c r="R228" s="2">
        <f t="shared" si="78"/>
        <v>0</v>
      </c>
      <c r="S228" s="2">
        <f t="shared" si="78"/>
        <v>0</v>
      </c>
      <c r="T228" s="2">
        <f t="shared" si="78"/>
        <v>0</v>
      </c>
      <c r="U228" s="2">
        <f t="shared" si="78"/>
        <v>0</v>
      </c>
      <c r="V228" s="2">
        <f t="shared" si="78"/>
        <v>0</v>
      </c>
      <c r="W228" s="2">
        <f t="shared" si="78"/>
        <v>0</v>
      </c>
      <c r="X228" s="2">
        <f t="shared" si="78"/>
        <v>0</v>
      </c>
      <c r="Y228" s="2">
        <f t="shared" si="78"/>
        <v>0</v>
      </c>
      <c r="Z228" s="2">
        <f t="shared" si="78"/>
        <v>0</v>
      </c>
    </row>
    <row r="229" spans="13:26" hidden="1" x14ac:dyDescent="0.2">
      <c r="M229" s="2">
        <f t="shared" si="56"/>
        <v>0</v>
      </c>
      <c r="N229" s="2">
        <f t="shared" ref="N229:Z229" si="79">IF(OR(AND(N$7="dev",N41="nr"),AND(N$7="dev",ISNUMBER(N41))),1,0)</f>
        <v>0</v>
      </c>
      <c r="O229" s="2">
        <f t="shared" si="79"/>
        <v>0</v>
      </c>
      <c r="P229" s="2">
        <f t="shared" si="79"/>
        <v>0</v>
      </c>
      <c r="Q229" s="2">
        <f t="shared" si="79"/>
        <v>0</v>
      </c>
      <c r="R229" s="2">
        <f t="shared" si="79"/>
        <v>0</v>
      </c>
      <c r="S229" s="2">
        <f t="shared" si="79"/>
        <v>0</v>
      </c>
      <c r="T229" s="2">
        <f t="shared" si="79"/>
        <v>0</v>
      </c>
      <c r="U229" s="2">
        <f t="shared" si="79"/>
        <v>0</v>
      </c>
      <c r="V229" s="2">
        <f t="shared" si="79"/>
        <v>0</v>
      </c>
      <c r="W229" s="2">
        <f t="shared" si="79"/>
        <v>0</v>
      </c>
      <c r="X229" s="2">
        <f t="shared" si="79"/>
        <v>0</v>
      </c>
      <c r="Y229" s="2">
        <f t="shared" si="79"/>
        <v>0</v>
      </c>
      <c r="Z229" s="2">
        <f t="shared" si="79"/>
        <v>0</v>
      </c>
    </row>
    <row r="230" spans="13:26" hidden="1" x14ac:dyDescent="0.2">
      <c r="M230" s="2">
        <f t="shared" si="56"/>
        <v>0</v>
      </c>
      <c r="N230" s="2">
        <f t="shared" ref="N230:Z230" si="80">IF(OR(AND(N$7="dev",N42="nr"),AND(N$7="dev",ISNUMBER(N42))),1,0)</f>
        <v>0</v>
      </c>
      <c r="O230" s="2">
        <f t="shared" si="80"/>
        <v>0</v>
      </c>
      <c r="P230" s="2">
        <f t="shared" si="80"/>
        <v>0</v>
      </c>
      <c r="Q230" s="2">
        <f t="shared" si="80"/>
        <v>0</v>
      </c>
      <c r="R230" s="2">
        <f t="shared" si="80"/>
        <v>0</v>
      </c>
      <c r="S230" s="2">
        <f t="shared" si="80"/>
        <v>0</v>
      </c>
      <c r="T230" s="2">
        <f t="shared" si="80"/>
        <v>0</v>
      </c>
      <c r="U230" s="2">
        <f t="shared" si="80"/>
        <v>0</v>
      </c>
      <c r="V230" s="2">
        <f t="shared" si="80"/>
        <v>0</v>
      </c>
      <c r="W230" s="2">
        <f t="shared" si="80"/>
        <v>0</v>
      </c>
      <c r="X230" s="2">
        <f t="shared" si="80"/>
        <v>0</v>
      </c>
      <c r="Y230" s="2">
        <f t="shared" si="80"/>
        <v>0</v>
      </c>
      <c r="Z230" s="2">
        <f t="shared" si="80"/>
        <v>0</v>
      </c>
    </row>
    <row r="231" spans="13:26" hidden="1" x14ac:dyDescent="0.2">
      <c r="M231" s="2">
        <f t="shared" si="56"/>
        <v>0</v>
      </c>
      <c r="N231" s="2">
        <f t="shared" ref="N231:Z231" si="81">IF(OR(AND(N$7="dev",N43="nr"),AND(N$7="dev",ISNUMBER(N43))),1,0)</f>
        <v>0</v>
      </c>
      <c r="O231" s="2">
        <f t="shared" si="81"/>
        <v>0</v>
      </c>
      <c r="P231" s="2">
        <f t="shared" si="81"/>
        <v>0</v>
      </c>
      <c r="Q231" s="2">
        <f t="shared" si="81"/>
        <v>0</v>
      </c>
      <c r="R231" s="2">
        <f t="shared" si="81"/>
        <v>0</v>
      </c>
      <c r="S231" s="2">
        <f t="shared" si="81"/>
        <v>0</v>
      </c>
      <c r="T231" s="2">
        <f t="shared" si="81"/>
        <v>0</v>
      </c>
      <c r="U231" s="2">
        <f t="shared" si="81"/>
        <v>0</v>
      </c>
      <c r="V231" s="2">
        <f t="shared" si="81"/>
        <v>0</v>
      </c>
      <c r="W231" s="2">
        <f t="shared" si="81"/>
        <v>0</v>
      </c>
      <c r="X231" s="2">
        <f t="shared" si="81"/>
        <v>0</v>
      </c>
      <c r="Y231" s="2">
        <f t="shared" si="81"/>
        <v>0</v>
      </c>
      <c r="Z231" s="2">
        <f t="shared" si="81"/>
        <v>0</v>
      </c>
    </row>
    <row r="232" spans="13:26" hidden="1" x14ac:dyDescent="0.2">
      <c r="M232" s="2">
        <f t="shared" si="56"/>
        <v>0</v>
      </c>
      <c r="N232" s="2">
        <f t="shared" ref="N232:Z232" si="82">IF(OR(AND(N$7="dev",N44="nr"),AND(N$7="dev",ISNUMBER(N44))),1,0)</f>
        <v>0</v>
      </c>
      <c r="O232" s="2">
        <f t="shared" si="82"/>
        <v>0</v>
      </c>
      <c r="P232" s="2">
        <f t="shared" si="82"/>
        <v>0</v>
      </c>
      <c r="Q232" s="2">
        <f t="shared" si="82"/>
        <v>0</v>
      </c>
      <c r="R232" s="2">
        <f t="shared" si="82"/>
        <v>0</v>
      </c>
      <c r="S232" s="2">
        <f t="shared" si="82"/>
        <v>0</v>
      </c>
      <c r="T232" s="2">
        <f t="shared" si="82"/>
        <v>0</v>
      </c>
      <c r="U232" s="2">
        <f t="shared" si="82"/>
        <v>0</v>
      </c>
      <c r="V232" s="2">
        <f t="shared" si="82"/>
        <v>0</v>
      </c>
      <c r="W232" s="2">
        <f t="shared" si="82"/>
        <v>0</v>
      </c>
      <c r="X232" s="2">
        <f t="shared" si="82"/>
        <v>0</v>
      </c>
      <c r="Y232" s="2">
        <f t="shared" si="82"/>
        <v>0</v>
      </c>
      <c r="Z232" s="2">
        <f t="shared" si="82"/>
        <v>0</v>
      </c>
    </row>
    <row r="233" spans="13:26" hidden="1" x14ac:dyDescent="0.2">
      <c r="M233" s="2">
        <f t="shared" si="56"/>
        <v>0</v>
      </c>
      <c r="N233" s="2">
        <f t="shared" ref="N233:Z233" si="83">IF(OR(AND(N$7="dev",N45="nr"),AND(N$7="dev",ISNUMBER(N45))),1,0)</f>
        <v>0</v>
      </c>
      <c r="O233" s="2">
        <f t="shared" si="83"/>
        <v>0</v>
      </c>
      <c r="P233" s="2">
        <f t="shared" si="83"/>
        <v>0</v>
      </c>
      <c r="Q233" s="2">
        <f t="shared" si="83"/>
        <v>0</v>
      </c>
      <c r="R233" s="2">
        <f t="shared" si="83"/>
        <v>0</v>
      </c>
      <c r="S233" s="2">
        <f t="shared" si="83"/>
        <v>0</v>
      </c>
      <c r="T233" s="2">
        <f t="shared" si="83"/>
        <v>0</v>
      </c>
      <c r="U233" s="2">
        <f t="shared" si="83"/>
        <v>0</v>
      </c>
      <c r="V233" s="2">
        <f t="shared" si="83"/>
        <v>0</v>
      </c>
      <c r="W233" s="2">
        <f t="shared" si="83"/>
        <v>0</v>
      </c>
      <c r="X233" s="2">
        <f t="shared" si="83"/>
        <v>0</v>
      </c>
      <c r="Y233" s="2">
        <f t="shared" si="83"/>
        <v>0</v>
      </c>
      <c r="Z233" s="2">
        <f t="shared" si="83"/>
        <v>0</v>
      </c>
    </row>
    <row r="234" spans="13:26" hidden="1" x14ac:dyDescent="0.2">
      <c r="M234" s="2">
        <f t="shared" si="56"/>
        <v>0</v>
      </c>
      <c r="N234" s="2">
        <f t="shared" ref="N234:Z234" si="84">IF(OR(AND(N$7="dev",N46="nr"),AND(N$7="dev",ISNUMBER(N46))),1,0)</f>
        <v>0</v>
      </c>
      <c r="O234" s="2">
        <f t="shared" si="84"/>
        <v>0</v>
      </c>
      <c r="P234" s="2">
        <f t="shared" si="84"/>
        <v>0</v>
      </c>
      <c r="Q234" s="2">
        <f t="shared" si="84"/>
        <v>0</v>
      </c>
      <c r="R234" s="2">
        <f t="shared" si="84"/>
        <v>0</v>
      </c>
      <c r="S234" s="2">
        <f t="shared" si="84"/>
        <v>0</v>
      </c>
      <c r="T234" s="2">
        <f t="shared" si="84"/>
        <v>0</v>
      </c>
      <c r="U234" s="2">
        <f t="shared" si="84"/>
        <v>0</v>
      </c>
      <c r="V234" s="2">
        <f t="shared" si="84"/>
        <v>0</v>
      </c>
      <c r="W234" s="2">
        <f t="shared" si="84"/>
        <v>0</v>
      </c>
      <c r="X234" s="2">
        <f t="shared" si="84"/>
        <v>0</v>
      </c>
      <c r="Y234" s="2">
        <f t="shared" si="84"/>
        <v>0</v>
      </c>
      <c r="Z234" s="2">
        <f t="shared" si="84"/>
        <v>0</v>
      </c>
    </row>
    <row r="235" spans="13:26" hidden="1" x14ac:dyDescent="0.2">
      <c r="M235" s="2">
        <f t="shared" si="56"/>
        <v>0</v>
      </c>
      <c r="N235" s="2">
        <f t="shared" ref="N235:Z235" si="85">IF(OR(AND(N$7="dev",N47="nr"),AND(N$7="dev",ISNUMBER(N47))),1,0)</f>
        <v>0</v>
      </c>
      <c r="O235" s="2">
        <f t="shared" si="85"/>
        <v>0</v>
      </c>
      <c r="P235" s="2">
        <f t="shared" si="85"/>
        <v>0</v>
      </c>
      <c r="Q235" s="2">
        <f t="shared" si="85"/>
        <v>0</v>
      </c>
      <c r="R235" s="2">
        <f t="shared" si="85"/>
        <v>0</v>
      </c>
      <c r="S235" s="2">
        <f t="shared" si="85"/>
        <v>0</v>
      </c>
      <c r="T235" s="2">
        <f t="shared" si="85"/>
        <v>0</v>
      </c>
      <c r="U235" s="2">
        <f t="shared" si="85"/>
        <v>0</v>
      </c>
      <c r="V235" s="2">
        <f t="shared" si="85"/>
        <v>0</v>
      </c>
      <c r="W235" s="2">
        <f t="shared" si="85"/>
        <v>0</v>
      </c>
      <c r="X235" s="2">
        <f t="shared" si="85"/>
        <v>0</v>
      </c>
      <c r="Y235" s="2">
        <f t="shared" si="85"/>
        <v>0</v>
      </c>
      <c r="Z235" s="2">
        <f t="shared" si="85"/>
        <v>0</v>
      </c>
    </row>
    <row r="236" spans="13:26" hidden="1" x14ac:dyDescent="0.2">
      <c r="M236" s="2">
        <f t="shared" si="56"/>
        <v>0</v>
      </c>
      <c r="N236" s="2">
        <f t="shared" ref="N236:Z236" si="86">IF(OR(AND(N$7="dev",N48="nr"),AND(N$7="dev",ISNUMBER(N48))),1,0)</f>
        <v>0</v>
      </c>
      <c r="O236" s="2">
        <f t="shared" si="86"/>
        <v>0</v>
      </c>
      <c r="P236" s="2">
        <f t="shared" si="86"/>
        <v>0</v>
      </c>
      <c r="Q236" s="2">
        <f t="shared" si="86"/>
        <v>0</v>
      </c>
      <c r="R236" s="2">
        <f t="shared" si="86"/>
        <v>0</v>
      </c>
      <c r="S236" s="2">
        <f t="shared" si="86"/>
        <v>0</v>
      </c>
      <c r="T236" s="2">
        <f t="shared" si="86"/>
        <v>0</v>
      </c>
      <c r="U236" s="2">
        <f t="shared" si="86"/>
        <v>0</v>
      </c>
      <c r="V236" s="2">
        <f t="shared" si="86"/>
        <v>0</v>
      </c>
      <c r="W236" s="2">
        <f t="shared" si="86"/>
        <v>0</v>
      </c>
      <c r="X236" s="2">
        <f t="shared" si="86"/>
        <v>0</v>
      </c>
      <c r="Y236" s="2">
        <f t="shared" si="86"/>
        <v>0</v>
      </c>
      <c r="Z236" s="2">
        <f t="shared" si="86"/>
        <v>0</v>
      </c>
    </row>
    <row r="237" spans="13:26" hidden="1" x14ac:dyDescent="0.2">
      <c r="M237" s="2">
        <f t="shared" si="56"/>
        <v>0</v>
      </c>
      <c r="N237" s="2">
        <f t="shared" ref="N237:Z237" si="87">IF(OR(AND(N$7="dev",N49="nr"),AND(N$7="dev",ISNUMBER(N49))),1,0)</f>
        <v>0</v>
      </c>
      <c r="O237" s="2">
        <f t="shared" si="87"/>
        <v>0</v>
      </c>
      <c r="P237" s="2">
        <f t="shared" si="87"/>
        <v>0</v>
      </c>
      <c r="Q237" s="2">
        <f t="shared" si="87"/>
        <v>0</v>
      </c>
      <c r="R237" s="2">
        <f t="shared" si="87"/>
        <v>0</v>
      </c>
      <c r="S237" s="2">
        <f t="shared" si="87"/>
        <v>0</v>
      </c>
      <c r="T237" s="2">
        <f t="shared" si="87"/>
        <v>0</v>
      </c>
      <c r="U237" s="2">
        <f t="shared" si="87"/>
        <v>0</v>
      </c>
      <c r="V237" s="2">
        <f t="shared" si="87"/>
        <v>0</v>
      </c>
      <c r="W237" s="2">
        <f t="shared" si="87"/>
        <v>0</v>
      </c>
      <c r="X237" s="2">
        <f t="shared" si="87"/>
        <v>0</v>
      </c>
      <c r="Y237" s="2">
        <f t="shared" si="87"/>
        <v>0</v>
      </c>
      <c r="Z237" s="2">
        <f t="shared" si="87"/>
        <v>0</v>
      </c>
    </row>
    <row r="238" spans="13:26" hidden="1" x14ac:dyDescent="0.2">
      <c r="M238" s="2">
        <f>IF(OR(AND(M$7="dev",M50="nr"),AND(M$7="dev",ISNUMBER(M50))),1,0)</f>
        <v>0</v>
      </c>
      <c r="N238" s="2">
        <f t="shared" ref="N238:Z238" si="88">IF(OR(AND(N$7="dev",N50="nr"),AND(N$7="dev",ISNUMBER(N50))),1,0)</f>
        <v>0</v>
      </c>
      <c r="O238" s="2">
        <f t="shared" si="88"/>
        <v>0</v>
      </c>
      <c r="P238" s="2">
        <f t="shared" si="88"/>
        <v>0</v>
      </c>
      <c r="Q238" s="2">
        <f t="shared" si="88"/>
        <v>0</v>
      </c>
      <c r="R238" s="2">
        <f t="shared" si="88"/>
        <v>0</v>
      </c>
      <c r="S238" s="2">
        <f t="shared" si="88"/>
        <v>0</v>
      </c>
      <c r="T238" s="2">
        <f t="shared" si="88"/>
        <v>0</v>
      </c>
      <c r="U238" s="2">
        <f t="shared" si="88"/>
        <v>0</v>
      </c>
      <c r="V238" s="2">
        <f t="shared" si="88"/>
        <v>0</v>
      </c>
      <c r="W238" s="2">
        <f t="shared" si="88"/>
        <v>0</v>
      </c>
      <c r="X238" s="2">
        <f t="shared" si="88"/>
        <v>0</v>
      </c>
      <c r="Y238" s="2">
        <f t="shared" si="88"/>
        <v>0</v>
      </c>
      <c r="Z238" s="2">
        <f t="shared" si="88"/>
        <v>0</v>
      </c>
    </row>
    <row r="239" spans="13:26" hidden="1" x14ac:dyDescent="0.2">
      <c r="M239" s="2">
        <f>IF(OR(AND(M$7="dev",M51="nr"),AND(M$7="dev",ISNUMBER(M51))),1,0)</f>
        <v>0</v>
      </c>
      <c r="N239" s="2">
        <f t="shared" ref="N239:Z239" si="89">IF(OR(AND(N$7="dev",N51="nr"),AND(N$7="dev",ISNUMBER(N51))),1,0)</f>
        <v>0</v>
      </c>
      <c r="O239" s="2">
        <f t="shared" si="89"/>
        <v>0</v>
      </c>
      <c r="P239" s="2">
        <f t="shared" si="89"/>
        <v>0</v>
      </c>
      <c r="Q239" s="2">
        <f t="shared" si="89"/>
        <v>0</v>
      </c>
      <c r="R239" s="2">
        <f t="shared" si="89"/>
        <v>0</v>
      </c>
      <c r="S239" s="2">
        <f t="shared" si="89"/>
        <v>0</v>
      </c>
      <c r="T239" s="2">
        <f t="shared" si="89"/>
        <v>0</v>
      </c>
      <c r="U239" s="2">
        <f t="shared" si="89"/>
        <v>0</v>
      </c>
      <c r="V239" s="2">
        <f t="shared" si="89"/>
        <v>0</v>
      </c>
      <c r="W239" s="2">
        <f t="shared" si="89"/>
        <v>0</v>
      </c>
      <c r="X239" s="2">
        <f t="shared" si="89"/>
        <v>0</v>
      </c>
      <c r="Y239" s="2">
        <f t="shared" si="89"/>
        <v>0</v>
      </c>
      <c r="Z239" s="2">
        <f t="shared" si="89"/>
        <v>0</v>
      </c>
    </row>
    <row r="240" spans="13:26" hidden="1" x14ac:dyDescent="0.2">
      <c r="M240" s="2">
        <f>IF(OR(AND(M$7="dev",M52="nr"),AND(M$7="dev",ISNUMBER(M52))),1,0)</f>
        <v>0</v>
      </c>
      <c r="N240" s="2">
        <f t="shared" ref="N240:Z240" si="90">IF(OR(AND(N$7="dev",N52="nr"),AND(N$7="dev",ISNUMBER(N52))),1,0)</f>
        <v>0</v>
      </c>
      <c r="O240" s="2">
        <f t="shared" si="90"/>
        <v>0</v>
      </c>
      <c r="P240" s="2">
        <f t="shared" si="90"/>
        <v>0</v>
      </c>
      <c r="Q240" s="2">
        <f t="shared" si="90"/>
        <v>0</v>
      </c>
      <c r="R240" s="2">
        <f t="shared" si="90"/>
        <v>0</v>
      </c>
      <c r="S240" s="2">
        <f t="shared" si="90"/>
        <v>0</v>
      </c>
      <c r="T240" s="2">
        <f t="shared" si="90"/>
        <v>0</v>
      </c>
      <c r="U240" s="2">
        <f t="shared" si="90"/>
        <v>0</v>
      </c>
      <c r="V240" s="2">
        <f t="shared" si="90"/>
        <v>0</v>
      </c>
      <c r="W240" s="2">
        <f t="shared" si="90"/>
        <v>0</v>
      </c>
      <c r="X240" s="2">
        <f t="shared" si="90"/>
        <v>0</v>
      </c>
      <c r="Y240" s="2">
        <f t="shared" si="90"/>
        <v>0</v>
      </c>
      <c r="Z240" s="2">
        <f t="shared" si="90"/>
        <v>0</v>
      </c>
    </row>
    <row r="241" spans="13:26" hidden="1" x14ac:dyDescent="0.2"/>
    <row r="242" spans="13:26" hidden="1" x14ac:dyDescent="0.2"/>
    <row r="243" spans="13:26" hidden="1" x14ac:dyDescent="0.2"/>
    <row r="244" spans="13:26" hidden="1" x14ac:dyDescent="0.2"/>
    <row r="245" spans="13:26" hidden="1" x14ac:dyDescent="0.2"/>
    <row r="246" spans="13:26" hidden="1" x14ac:dyDescent="0.2"/>
    <row r="247" spans="13:26" hidden="1" x14ac:dyDescent="0.2"/>
    <row r="248" spans="13:26" hidden="1" x14ac:dyDescent="0.2"/>
    <row r="249" spans="13:26" hidden="1" x14ac:dyDescent="0.2"/>
    <row r="250" spans="13:26" hidden="1" x14ac:dyDescent="0.2"/>
    <row r="251" spans="13:26" hidden="1" x14ac:dyDescent="0.2"/>
    <row r="252" spans="13:26" hidden="1" x14ac:dyDescent="0.2"/>
    <row r="253" spans="13:26" hidden="1" x14ac:dyDescent="0.2"/>
    <row r="254" spans="13:26" hidden="1" x14ac:dyDescent="0.2"/>
    <row r="255" spans="13:26" hidden="1" x14ac:dyDescent="0.2"/>
    <row r="256" spans="13:26" hidden="1" x14ac:dyDescent="0.2">
      <c r="M256" s="2">
        <f>IF(M18="NR",1,0)</f>
        <v>0</v>
      </c>
      <c r="N256" s="2">
        <f t="shared" ref="N256:Z256" si="91">IF(N18="NR",1,0)</f>
        <v>0</v>
      </c>
      <c r="O256" s="2">
        <f t="shared" si="91"/>
        <v>0</v>
      </c>
      <c r="P256" s="2">
        <f t="shared" si="91"/>
        <v>0</v>
      </c>
      <c r="Q256" s="2">
        <f t="shared" si="91"/>
        <v>0</v>
      </c>
      <c r="R256" s="2">
        <f t="shared" si="91"/>
        <v>0</v>
      </c>
      <c r="S256" s="2">
        <f t="shared" si="91"/>
        <v>0</v>
      </c>
      <c r="T256" s="2">
        <f t="shared" si="91"/>
        <v>0</v>
      </c>
      <c r="U256" s="2">
        <f t="shared" si="91"/>
        <v>0</v>
      </c>
      <c r="V256" s="2">
        <f t="shared" si="91"/>
        <v>0</v>
      </c>
      <c r="W256" s="2">
        <f t="shared" si="91"/>
        <v>0</v>
      </c>
      <c r="X256" s="2">
        <f t="shared" si="91"/>
        <v>0</v>
      </c>
      <c r="Y256" s="2">
        <f t="shared" si="91"/>
        <v>0</v>
      </c>
      <c r="Z256" s="2">
        <f t="shared" si="91"/>
        <v>0</v>
      </c>
    </row>
    <row r="257" spans="13:26" hidden="1" x14ac:dyDescent="0.2">
      <c r="M257" s="2">
        <f t="shared" ref="M257:Z280" si="92">IF(M19="NR",1,0)</f>
        <v>0</v>
      </c>
      <c r="N257" s="2">
        <f t="shared" si="92"/>
        <v>0</v>
      </c>
      <c r="O257" s="2">
        <f t="shared" si="92"/>
        <v>0</v>
      </c>
      <c r="P257" s="2">
        <f t="shared" si="92"/>
        <v>0</v>
      </c>
      <c r="Q257" s="2">
        <f t="shared" si="92"/>
        <v>0</v>
      </c>
      <c r="R257" s="2">
        <f t="shared" si="92"/>
        <v>0</v>
      </c>
      <c r="S257" s="2">
        <f t="shared" si="92"/>
        <v>0</v>
      </c>
      <c r="T257" s="2">
        <f t="shared" si="92"/>
        <v>0</v>
      </c>
      <c r="U257" s="2">
        <f t="shared" si="92"/>
        <v>0</v>
      </c>
      <c r="V257" s="2">
        <f t="shared" si="92"/>
        <v>0</v>
      </c>
      <c r="W257" s="2">
        <f t="shared" si="92"/>
        <v>0</v>
      </c>
      <c r="X257" s="2">
        <f t="shared" si="92"/>
        <v>0</v>
      </c>
      <c r="Y257" s="2">
        <f t="shared" si="92"/>
        <v>0</v>
      </c>
      <c r="Z257" s="2">
        <f t="shared" si="92"/>
        <v>0</v>
      </c>
    </row>
    <row r="258" spans="13:26" hidden="1" x14ac:dyDescent="0.2">
      <c r="M258" s="2">
        <f t="shared" si="92"/>
        <v>0</v>
      </c>
      <c r="N258" s="2">
        <f t="shared" si="92"/>
        <v>0</v>
      </c>
      <c r="O258" s="2">
        <f t="shared" si="92"/>
        <v>0</v>
      </c>
      <c r="P258" s="2">
        <f t="shared" si="92"/>
        <v>0</v>
      </c>
      <c r="Q258" s="2">
        <f t="shared" si="92"/>
        <v>0</v>
      </c>
      <c r="R258" s="2">
        <f t="shared" si="92"/>
        <v>0</v>
      </c>
      <c r="S258" s="2">
        <f t="shared" si="92"/>
        <v>0</v>
      </c>
      <c r="T258" s="2">
        <f t="shared" si="92"/>
        <v>0</v>
      </c>
      <c r="U258" s="2">
        <f t="shared" si="92"/>
        <v>0</v>
      </c>
      <c r="V258" s="2">
        <f t="shared" si="92"/>
        <v>0</v>
      </c>
      <c r="W258" s="2">
        <f t="shared" si="92"/>
        <v>0</v>
      </c>
      <c r="X258" s="2">
        <f t="shared" si="92"/>
        <v>0</v>
      </c>
      <c r="Y258" s="2">
        <f t="shared" si="92"/>
        <v>0</v>
      </c>
      <c r="Z258" s="2">
        <f t="shared" si="92"/>
        <v>0</v>
      </c>
    </row>
    <row r="259" spans="13:26" hidden="1" x14ac:dyDescent="0.2">
      <c r="M259" s="2">
        <f t="shared" si="92"/>
        <v>0</v>
      </c>
      <c r="N259" s="2">
        <f t="shared" si="92"/>
        <v>0</v>
      </c>
      <c r="O259" s="2">
        <f t="shared" si="92"/>
        <v>0</v>
      </c>
      <c r="P259" s="2">
        <f t="shared" si="92"/>
        <v>0</v>
      </c>
      <c r="Q259" s="2">
        <f t="shared" si="92"/>
        <v>0</v>
      </c>
      <c r="R259" s="2">
        <f t="shared" si="92"/>
        <v>0</v>
      </c>
      <c r="S259" s="2">
        <f t="shared" si="92"/>
        <v>0</v>
      </c>
      <c r="T259" s="2">
        <f t="shared" si="92"/>
        <v>0</v>
      </c>
      <c r="U259" s="2">
        <f t="shared" si="92"/>
        <v>0</v>
      </c>
      <c r="V259" s="2">
        <f t="shared" si="92"/>
        <v>0</v>
      </c>
      <c r="W259" s="2">
        <f t="shared" si="92"/>
        <v>0</v>
      </c>
      <c r="X259" s="2">
        <f t="shared" si="92"/>
        <v>0</v>
      </c>
      <c r="Y259" s="2">
        <f t="shared" si="92"/>
        <v>0</v>
      </c>
      <c r="Z259" s="2">
        <f t="shared" si="92"/>
        <v>0</v>
      </c>
    </row>
    <row r="260" spans="13:26" hidden="1" x14ac:dyDescent="0.2">
      <c r="M260" s="2">
        <f t="shared" si="92"/>
        <v>0</v>
      </c>
      <c r="N260" s="2">
        <f t="shared" si="92"/>
        <v>0</v>
      </c>
      <c r="O260" s="2">
        <f t="shared" si="92"/>
        <v>0</v>
      </c>
      <c r="P260" s="2">
        <f t="shared" si="92"/>
        <v>0</v>
      </c>
      <c r="Q260" s="2">
        <f t="shared" si="92"/>
        <v>0</v>
      </c>
      <c r="R260" s="2">
        <f t="shared" si="92"/>
        <v>0</v>
      </c>
      <c r="S260" s="2">
        <f t="shared" si="92"/>
        <v>0</v>
      </c>
      <c r="T260" s="2">
        <f t="shared" si="92"/>
        <v>0</v>
      </c>
      <c r="U260" s="2">
        <f t="shared" si="92"/>
        <v>0</v>
      </c>
      <c r="V260" s="2">
        <f t="shared" si="92"/>
        <v>0</v>
      </c>
      <c r="W260" s="2">
        <f t="shared" si="92"/>
        <v>0</v>
      </c>
      <c r="X260" s="2">
        <f t="shared" si="92"/>
        <v>0</v>
      </c>
      <c r="Y260" s="2">
        <f t="shared" si="92"/>
        <v>0</v>
      </c>
      <c r="Z260" s="2">
        <f t="shared" si="92"/>
        <v>0</v>
      </c>
    </row>
    <row r="261" spans="13:26" hidden="1" x14ac:dyDescent="0.2">
      <c r="M261" s="2">
        <f t="shared" si="92"/>
        <v>0</v>
      </c>
      <c r="N261" s="2">
        <f t="shared" si="92"/>
        <v>0</v>
      </c>
      <c r="O261" s="2">
        <f t="shared" si="92"/>
        <v>0</v>
      </c>
      <c r="P261" s="2">
        <f t="shared" si="92"/>
        <v>0</v>
      </c>
      <c r="Q261" s="2">
        <f t="shared" si="92"/>
        <v>0</v>
      </c>
      <c r="R261" s="2">
        <f t="shared" si="92"/>
        <v>0</v>
      </c>
      <c r="S261" s="2">
        <f t="shared" si="92"/>
        <v>0</v>
      </c>
      <c r="T261" s="2">
        <f t="shared" si="92"/>
        <v>0</v>
      </c>
      <c r="U261" s="2">
        <f t="shared" si="92"/>
        <v>0</v>
      </c>
      <c r="V261" s="2">
        <f t="shared" si="92"/>
        <v>0</v>
      </c>
      <c r="W261" s="2">
        <f t="shared" si="92"/>
        <v>0</v>
      </c>
      <c r="X261" s="2">
        <f t="shared" si="92"/>
        <v>0</v>
      </c>
      <c r="Y261" s="2">
        <f t="shared" si="92"/>
        <v>0</v>
      </c>
      <c r="Z261" s="2">
        <f t="shared" si="92"/>
        <v>0</v>
      </c>
    </row>
    <row r="262" spans="13:26" hidden="1" x14ac:dyDescent="0.2">
      <c r="M262" s="2">
        <f t="shared" si="92"/>
        <v>0</v>
      </c>
      <c r="N262" s="2">
        <f t="shared" si="92"/>
        <v>0</v>
      </c>
      <c r="O262" s="2">
        <f t="shared" si="92"/>
        <v>0</v>
      </c>
      <c r="P262" s="2">
        <f t="shared" si="92"/>
        <v>0</v>
      </c>
      <c r="Q262" s="2">
        <f t="shared" si="92"/>
        <v>0</v>
      </c>
      <c r="R262" s="2">
        <f t="shared" si="92"/>
        <v>0</v>
      </c>
      <c r="S262" s="2">
        <f t="shared" si="92"/>
        <v>0</v>
      </c>
      <c r="T262" s="2">
        <f t="shared" si="92"/>
        <v>0</v>
      </c>
      <c r="U262" s="2">
        <f t="shared" si="92"/>
        <v>0</v>
      </c>
      <c r="V262" s="2">
        <f t="shared" si="92"/>
        <v>0</v>
      </c>
      <c r="W262" s="2">
        <f t="shared" si="92"/>
        <v>0</v>
      </c>
      <c r="X262" s="2">
        <f t="shared" si="92"/>
        <v>0</v>
      </c>
      <c r="Y262" s="2">
        <f t="shared" si="92"/>
        <v>0</v>
      </c>
      <c r="Z262" s="2">
        <f t="shared" si="92"/>
        <v>0</v>
      </c>
    </row>
    <row r="263" spans="13:26" hidden="1" x14ac:dyDescent="0.2">
      <c r="M263" s="2">
        <f t="shared" si="92"/>
        <v>0</v>
      </c>
      <c r="N263" s="2">
        <f t="shared" si="92"/>
        <v>0</v>
      </c>
      <c r="O263" s="2">
        <f t="shared" si="92"/>
        <v>0</v>
      </c>
      <c r="P263" s="2">
        <f t="shared" si="92"/>
        <v>0</v>
      </c>
      <c r="Q263" s="2">
        <f t="shared" si="92"/>
        <v>0</v>
      </c>
      <c r="R263" s="2">
        <f t="shared" si="92"/>
        <v>0</v>
      </c>
      <c r="S263" s="2">
        <f t="shared" si="92"/>
        <v>0</v>
      </c>
      <c r="T263" s="2">
        <f t="shared" si="92"/>
        <v>0</v>
      </c>
      <c r="U263" s="2">
        <f t="shared" si="92"/>
        <v>0</v>
      </c>
      <c r="V263" s="2">
        <f t="shared" si="92"/>
        <v>0</v>
      </c>
      <c r="W263" s="2">
        <f t="shared" si="92"/>
        <v>0</v>
      </c>
      <c r="X263" s="2">
        <f t="shared" si="92"/>
        <v>0</v>
      </c>
      <c r="Y263" s="2">
        <f t="shared" si="92"/>
        <v>0</v>
      </c>
      <c r="Z263" s="2">
        <f t="shared" si="92"/>
        <v>0</v>
      </c>
    </row>
    <row r="264" spans="13:26" hidden="1" x14ac:dyDescent="0.2">
      <c r="M264" s="2">
        <f t="shared" si="92"/>
        <v>0</v>
      </c>
      <c r="N264" s="2">
        <f t="shared" si="92"/>
        <v>0</v>
      </c>
      <c r="O264" s="2">
        <f t="shared" si="92"/>
        <v>0</v>
      </c>
      <c r="P264" s="2">
        <f t="shared" si="92"/>
        <v>0</v>
      </c>
      <c r="Q264" s="2">
        <f t="shared" si="92"/>
        <v>0</v>
      </c>
      <c r="R264" s="2">
        <f t="shared" si="92"/>
        <v>0</v>
      </c>
      <c r="S264" s="2">
        <f t="shared" si="92"/>
        <v>0</v>
      </c>
      <c r="T264" s="2">
        <f t="shared" si="92"/>
        <v>0</v>
      </c>
      <c r="U264" s="2">
        <f t="shared" si="92"/>
        <v>0</v>
      </c>
      <c r="V264" s="2">
        <f t="shared" si="92"/>
        <v>0</v>
      </c>
      <c r="W264" s="2">
        <f t="shared" si="92"/>
        <v>0</v>
      </c>
      <c r="X264" s="2">
        <f t="shared" si="92"/>
        <v>0</v>
      </c>
      <c r="Y264" s="2">
        <f t="shared" si="92"/>
        <v>0</v>
      </c>
      <c r="Z264" s="2">
        <f t="shared" si="92"/>
        <v>0</v>
      </c>
    </row>
    <row r="265" spans="13:26" hidden="1" x14ac:dyDescent="0.2">
      <c r="M265" s="2">
        <f t="shared" si="92"/>
        <v>0</v>
      </c>
      <c r="N265" s="2">
        <f t="shared" si="92"/>
        <v>0</v>
      </c>
      <c r="O265" s="2">
        <f t="shared" si="92"/>
        <v>0</v>
      </c>
      <c r="P265" s="2">
        <f t="shared" si="92"/>
        <v>0</v>
      </c>
      <c r="Q265" s="2">
        <f t="shared" si="92"/>
        <v>0</v>
      </c>
      <c r="R265" s="2">
        <f t="shared" si="92"/>
        <v>0</v>
      </c>
      <c r="S265" s="2">
        <f t="shared" si="92"/>
        <v>0</v>
      </c>
      <c r="T265" s="2">
        <f t="shared" si="92"/>
        <v>0</v>
      </c>
      <c r="U265" s="2">
        <f t="shared" si="92"/>
        <v>0</v>
      </c>
      <c r="V265" s="2">
        <f t="shared" si="92"/>
        <v>0</v>
      </c>
      <c r="W265" s="2">
        <f t="shared" si="92"/>
        <v>0</v>
      </c>
      <c r="X265" s="2">
        <f t="shared" si="92"/>
        <v>0</v>
      </c>
      <c r="Y265" s="2">
        <f t="shared" si="92"/>
        <v>0</v>
      </c>
      <c r="Z265" s="2">
        <f t="shared" si="92"/>
        <v>0</v>
      </c>
    </row>
    <row r="266" spans="13:26" hidden="1" x14ac:dyDescent="0.2">
      <c r="M266" s="2">
        <f t="shared" si="92"/>
        <v>0</v>
      </c>
      <c r="N266" s="2">
        <f t="shared" si="92"/>
        <v>0</v>
      </c>
      <c r="O266" s="2">
        <f t="shared" si="92"/>
        <v>0</v>
      </c>
      <c r="P266" s="2">
        <f t="shared" si="92"/>
        <v>0</v>
      </c>
      <c r="Q266" s="2">
        <f t="shared" si="92"/>
        <v>0</v>
      </c>
      <c r="R266" s="2">
        <f t="shared" si="92"/>
        <v>0</v>
      </c>
      <c r="S266" s="2">
        <f t="shared" si="92"/>
        <v>0</v>
      </c>
      <c r="T266" s="2">
        <f t="shared" si="92"/>
        <v>0</v>
      </c>
      <c r="U266" s="2">
        <f t="shared" si="92"/>
        <v>0</v>
      </c>
      <c r="V266" s="2">
        <f t="shared" si="92"/>
        <v>0</v>
      </c>
      <c r="W266" s="2">
        <f t="shared" si="92"/>
        <v>0</v>
      </c>
      <c r="X266" s="2">
        <f t="shared" si="92"/>
        <v>0</v>
      </c>
      <c r="Y266" s="2">
        <f t="shared" si="92"/>
        <v>0</v>
      </c>
      <c r="Z266" s="2">
        <f t="shared" si="92"/>
        <v>0</v>
      </c>
    </row>
    <row r="267" spans="13:26" hidden="1" x14ac:dyDescent="0.2">
      <c r="M267" s="2">
        <f t="shared" si="92"/>
        <v>0</v>
      </c>
      <c r="N267" s="2">
        <f t="shared" si="92"/>
        <v>0</v>
      </c>
      <c r="O267" s="2">
        <f t="shared" si="92"/>
        <v>0</v>
      </c>
      <c r="P267" s="2">
        <f t="shared" si="92"/>
        <v>0</v>
      </c>
      <c r="Q267" s="2">
        <f t="shared" si="92"/>
        <v>0</v>
      </c>
      <c r="R267" s="2">
        <f t="shared" si="92"/>
        <v>0</v>
      </c>
      <c r="S267" s="2">
        <f t="shared" si="92"/>
        <v>0</v>
      </c>
      <c r="T267" s="2">
        <f t="shared" si="92"/>
        <v>0</v>
      </c>
      <c r="U267" s="2">
        <f t="shared" si="92"/>
        <v>0</v>
      </c>
      <c r="V267" s="2">
        <f t="shared" si="92"/>
        <v>0</v>
      </c>
      <c r="W267" s="2">
        <f t="shared" si="92"/>
        <v>0</v>
      </c>
      <c r="X267" s="2">
        <f t="shared" si="92"/>
        <v>0</v>
      </c>
      <c r="Y267" s="2">
        <f t="shared" si="92"/>
        <v>0</v>
      </c>
      <c r="Z267" s="2">
        <f t="shared" si="92"/>
        <v>0</v>
      </c>
    </row>
    <row r="268" spans="13:26" hidden="1" x14ac:dyDescent="0.2">
      <c r="M268" s="2">
        <f t="shared" si="92"/>
        <v>0</v>
      </c>
      <c r="N268" s="2">
        <f t="shared" si="92"/>
        <v>0</v>
      </c>
      <c r="O268" s="2">
        <f t="shared" si="92"/>
        <v>0</v>
      </c>
      <c r="P268" s="2">
        <f t="shared" si="92"/>
        <v>0</v>
      </c>
      <c r="Q268" s="2">
        <f t="shared" si="92"/>
        <v>0</v>
      </c>
      <c r="R268" s="2">
        <f t="shared" si="92"/>
        <v>0</v>
      </c>
      <c r="S268" s="2">
        <f t="shared" si="92"/>
        <v>0</v>
      </c>
      <c r="T268" s="2">
        <f t="shared" si="92"/>
        <v>0</v>
      </c>
      <c r="U268" s="2">
        <f t="shared" si="92"/>
        <v>0</v>
      </c>
      <c r="V268" s="2">
        <f t="shared" si="92"/>
        <v>0</v>
      </c>
      <c r="W268" s="2">
        <f t="shared" si="92"/>
        <v>0</v>
      </c>
      <c r="X268" s="2">
        <f t="shared" si="92"/>
        <v>0</v>
      </c>
      <c r="Y268" s="2">
        <f t="shared" si="92"/>
        <v>0</v>
      </c>
      <c r="Z268" s="2">
        <f t="shared" si="92"/>
        <v>0</v>
      </c>
    </row>
    <row r="269" spans="13:26" hidden="1" x14ac:dyDescent="0.2">
      <c r="M269" s="2">
        <f t="shared" si="92"/>
        <v>0</v>
      </c>
      <c r="N269" s="2">
        <f t="shared" si="92"/>
        <v>0</v>
      </c>
      <c r="O269" s="2">
        <f t="shared" si="92"/>
        <v>0</v>
      </c>
      <c r="P269" s="2">
        <f t="shared" si="92"/>
        <v>0</v>
      </c>
      <c r="Q269" s="2">
        <f t="shared" si="92"/>
        <v>0</v>
      </c>
      <c r="R269" s="2">
        <f t="shared" si="92"/>
        <v>0</v>
      </c>
      <c r="S269" s="2">
        <f t="shared" si="92"/>
        <v>0</v>
      </c>
      <c r="T269" s="2">
        <f t="shared" si="92"/>
        <v>0</v>
      </c>
      <c r="U269" s="2">
        <f t="shared" si="92"/>
        <v>0</v>
      </c>
      <c r="V269" s="2">
        <f t="shared" si="92"/>
        <v>0</v>
      </c>
      <c r="W269" s="2">
        <f t="shared" si="92"/>
        <v>0</v>
      </c>
      <c r="X269" s="2">
        <f t="shared" si="92"/>
        <v>0</v>
      </c>
      <c r="Y269" s="2">
        <f t="shared" si="92"/>
        <v>0</v>
      </c>
      <c r="Z269" s="2">
        <f t="shared" si="92"/>
        <v>0</v>
      </c>
    </row>
    <row r="270" spans="13:26" hidden="1" x14ac:dyDescent="0.2">
      <c r="M270" s="2">
        <f t="shared" si="92"/>
        <v>0</v>
      </c>
      <c r="N270" s="2">
        <f t="shared" si="92"/>
        <v>0</v>
      </c>
      <c r="O270" s="2">
        <f t="shared" si="92"/>
        <v>0</v>
      </c>
      <c r="P270" s="2">
        <f t="shared" si="92"/>
        <v>0</v>
      </c>
      <c r="Q270" s="2">
        <f t="shared" si="92"/>
        <v>0</v>
      </c>
      <c r="R270" s="2">
        <f t="shared" si="92"/>
        <v>0</v>
      </c>
      <c r="S270" s="2">
        <f t="shared" si="92"/>
        <v>0</v>
      </c>
      <c r="T270" s="2">
        <f t="shared" si="92"/>
        <v>0</v>
      </c>
      <c r="U270" s="2">
        <f t="shared" si="92"/>
        <v>0</v>
      </c>
      <c r="V270" s="2">
        <f t="shared" si="92"/>
        <v>0</v>
      </c>
      <c r="W270" s="2">
        <f t="shared" si="92"/>
        <v>0</v>
      </c>
      <c r="X270" s="2">
        <f t="shared" si="92"/>
        <v>0</v>
      </c>
      <c r="Y270" s="2">
        <f t="shared" si="92"/>
        <v>0</v>
      </c>
      <c r="Z270" s="2">
        <f t="shared" si="92"/>
        <v>0</v>
      </c>
    </row>
    <row r="271" spans="13:26" hidden="1" x14ac:dyDescent="0.2">
      <c r="M271" s="2">
        <f t="shared" si="92"/>
        <v>0</v>
      </c>
      <c r="N271" s="2">
        <f t="shared" si="92"/>
        <v>0</v>
      </c>
      <c r="O271" s="2">
        <f t="shared" si="92"/>
        <v>0</v>
      </c>
      <c r="P271" s="2">
        <f t="shared" si="92"/>
        <v>0</v>
      </c>
      <c r="Q271" s="2">
        <f t="shared" si="92"/>
        <v>0</v>
      </c>
      <c r="R271" s="2">
        <f t="shared" si="92"/>
        <v>0</v>
      </c>
      <c r="S271" s="2">
        <f t="shared" si="92"/>
        <v>0</v>
      </c>
      <c r="T271" s="2">
        <f t="shared" si="92"/>
        <v>0</v>
      </c>
      <c r="U271" s="2">
        <f t="shared" si="92"/>
        <v>0</v>
      </c>
      <c r="V271" s="2">
        <f t="shared" si="92"/>
        <v>0</v>
      </c>
      <c r="W271" s="2">
        <f t="shared" si="92"/>
        <v>0</v>
      </c>
      <c r="X271" s="2">
        <f t="shared" si="92"/>
        <v>0</v>
      </c>
      <c r="Y271" s="2">
        <f t="shared" si="92"/>
        <v>0</v>
      </c>
      <c r="Z271" s="2">
        <f t="shared" si="92"/>
        <v>0</v>
      </c>
    </row>
    <row r="272" spans="13:26" hidden="1" x14ac:dyDescent="0.2">
      <c r="M272" s="2">
        <f t="shared" si="92"/>
        <v>0</v>
      </c>
      <c r="N272" s="2">
        <f t="shared" si="92"/>
        <v>0</v>
      </c>
      <c r="O272" s="2">
        <f t="shared" si="92"/>
        <v>0</v>
      </c>
      <c r="P272" s="2">
        <f t="shared" si="92"/>
        <v>0</v>
      </c>
      <c r="Q272" s="2">
        <f t="shared" si="92"/>
        <v>0</v>
      </c>
      <c r="R272" s="2">
        <f t="shared" si="92"/>
        <v>0</v>
      </c>
      <c r="S272" s="2">
        <f t="shared" si="92"/>
        <v>0</v>
      </c>
      <c r="T272" s="2">
        <f t="shared" si="92"/>
        <v>0</v>
      </c>
      <c r="U272" s="2">
        <f t="shared" si="92"/>
        <v>0</v>
      </c>
      <c r="V272" s="2">
        <f t="shared" si="92"/>
        <v>0</v>
      </c>
      <c r="W272" s="2">
        <f t="shared" si="92"/>
        <v>0</v>
      </c>
      <c r="X272" s="2">
        <f t="shared" si="92"/>
        <v>0</v>
      </c>
      <c r="Y272" s="2">
        <f t="shared" si="92"/>
        <v>0</v>
      </c>
      <c r="Z272" s="2">
        <f t="shared" si="92"/>
        <v>0</v>
      </c>
    </row>
    <row r="273" spans="13:26" hidden="1" x14ac:dyDescent="0.2">
      <c r="M273" s="2">
        <f t="shared" si="92"/>
        <v>0</v>
      </c>
      <c r="N273" s="2">
        <f t="shared" si="92"/>
        <v>0</v>
      </c>
      <c r="O273" s="2">
        <f t="shared" si="92"/>
        <v>0</v>
      </c>
      <c r="P273" s="2">
        <f t="shared" si="92"/>
        <v>0</v>
      </c>
      <c r="Q273" s="2">
        <f t="shared" si="92"/>
        <v>0</v>
      </c>
      <c r="R273" s="2">
        <f t="shared" si="92"/>
        <v>0</v>
      </c>
      <c r="S273" s="2">
        <f t="shared" si="92"/>
        <v>0</v>
      </c>
      <c r="T273" s="2">
        <f t="shared" si="92"/>
        <v>0</v>
      </c>
      <c r="U273" s="2">
        <f t="shared" si="92"/>
        <v>0</v>
      </c>
      <c r="V273" s="2">
        <f t="shared" si="92"/>
        <v>0</v>
      </c>
      <c r="W273" s="2">
        <f t="shared" si="92"/>
        <v>0</v>
      </c>
      <c r="X273" s="2">
        <f t="shared" si="92"/>
        <v>0</v>
      </c>
      <c r="Y273" s="2">
        <f t="shared" si="92"/>
        <v>0</v>
      </c>
      <c r="Z273" s="2">
        <f t="shared" si="92"/>
        <v>0</v>
      </c>
    </row>
    <row r="274" spans="13:26" hidden="1" x14ac:dyDescent="0.2">
      <c r="M274" s="2">
        <f t="shared" si="92"/>
        <v>0</v>
      </c>
      <c r="N274" s="2">
        <f t="shared" si="92"/>
        <v>0</v>
      </c>
      <c r="O274" s="2">
        <f t="shared" si="92"/>
        <v>0</v>
      </c>
      <c r="P274" s="2">
        <f t="shared" si="92"/>
        <v>0</v>
      </c>
      <c r="Q274" s="2">
        <f t="shared" si="92"/>
        <v>0</v>
      </c>
      <c r="R274" s="2">
        <f t="shared" si="92"/>
        <v>0</v>
      </c>
      <c r="S274" s="2">
        <f t="shared" si="92"/>
        <v>0</v>
      </c>
      <c r="T274" s="2">
        <f t="shared" si="92"/>
        <v>0</v>
      </c>
      <c r="U274" s="2">
        <f t="shared" si="92"/>
        <v>0</v>
      </c>
      <c r="V274" s="2">
        <f t="shared" si="92"/>
        <v>0</v>
      </c>
      <c r="W274" s="2">
        <f t="shared" si="92"/>
        <v>0</v>
      </c>
      <c r="X274" s="2">
        <f t="shared" ref="N274:Z280" si="93">IF(X36="NR",1,0)</f>
        <v>0</v>
      </c>
      <c r="Y274" s="2">
        <f t="shared" si="93"/>
        <v>0</v>
      </c>
      <c r="Z274" s="2">
        <f t="shared" si="93"/>
        <v>0</v>
      </c>
    </row>
    <row r="275" spans="13:26" hidden="1" x14ac:dyDescent="0.2">
      <c r="M275" s="2">
        <f t="shared" si="92"/>
        <v>0</v>
      </c>
      <c r="N275" s="2">
        <f t="shared" si="93"/>
        <v>0</v>
      </c>
      <c r="O275" s="2">
        <f t="shared" si="93"/>
        <v>0</v>
      </c>
      <c r="P275" s="2">
        <f t="shared" si="93"/>
        <v>0</v>
      </c>
      <c r="Q275" s="2">
        <f t="shared" si="93"/>
        <v>0</v>
      </c>
      <c r="R275" s="2">
        <f t="shared" si="93"/>
        <v>0</v>
      </c>
      <c r="S275" s="2">
        <f t="shared" si="93"/>
        <v>0</v>
      </c>
      <c r="T275" s="2">
        <f t="shared" si="93"/>
        <v>0</v>
      </c>
      <c r="U275" s="2">
        <f t="shared" si="93"/>
        <v>0</v>
      </c>
      <c r="V275" s="2">
        <f t="shared" si="93"/>
        <v>0</v>
      </c>
      <c r="W275" s="2">
        <f t="shared" si="93"/>
        <v>0</v>
      </c>
      <c r="X275" s="2">
        <f t="shared" si="93"/>
        <v>0</v>
      </c>
      <c r="Y275" s="2">
        <f t="shared" si="93"/>
        <v>0</v>
      </c>
      <c r="Z275" s="2">
        <f t="shared" si="93"/>
        <v>0</v>
      </c>
    </row>
    <row r="276" spans="13:26" hidden="1" x14ac:dyDescent="0.2">
      <c r="M276" s="2">
        <f t="shared" si="92"/>
        <v>0</v>
      </c>
      <c r="N276" s="2">
        <f t="shared" si="93"/>
        <v>0</v>
      </c>
      <c r="O276" s="2">
        <f t="shared" si="93"/>
        <v>0</v>
      </c>
      <c r="P276" s="2">
        <f t="shared" si="93"/>
        <v>0</v>
      </c>
      <c r="Q276" s="2">
        <f t="shared" si="93"/>
        <v>0</v>
      </c>
      <c r="R276" s="2">
        <f t="shared" si="93"/>
        <v>0</v>
      </c>
      <c r="S276" s="2">
        <f t="shared" si="93"/>
        <v>0</v>
      </c>
      <c r="T276" s="2">
        <f t="shared" si="93"/>
        <v>0</v>
      </c>
      <c r="U276" s="2">
        <f t="shared" si="93"/>
        <v>0</v>
      </c>
      <c r="V276" s="2">
        <f t="shared" si="93"/>
        <v>0</v>
      </c>
      <c r="W276" s="2">
        <f t="shared" si="93"/>
        <v>0</v>
      </c>
      <c r="X276" s="2">
        <f t="shared" si="93"/>
        <v>0</v>
      </c>
      <c r="Y276" s="2">
        <f t="shared" si="93"/>
        <v>0</v>
      </c>
      <c r="Z276" s="2">
        <f t="shared" si="93"/>
        <v>0</v>
      </c>
    </row>
    <row r="277" spans="13:26" hidden="1" x14ac:dyDescent="0.2">
      <c r="M277" s="2">
        <f t="shared" si="92"/>
        <v>0</v>
      </c>
      <c r="N277" s="2">
        <f t="shared" si="93"/>
        <v>0</v>
      </c>
      <c r="O277" s="2">
        <f t="shared" si="93"/>
        <v>0</v>
      </c>
      <c r="P277" s="2">
        <f t="shared" si="93"/>
        <v>0</v>
      </c>
      <c r="Q277" s="2">
        <f t="shared" si="93"/>
        <v>0</v>
      </c>
      <c r="R277" s="2">
        <f t="shared" si="93"/>
        <v>0</v>
      </c>
      <c r="S277" s="2">
        <f t="shared" si="93"/>
        <v>0</v>
      </c>
      <c r="T277" s="2">
        <f t="shared" si="93"/>
        <v>0</v>
      </c>
      <c r="U277" s="2">
        <f t="shared" si="93"/>
        <v>0</v>
      </c>
      <c r="V277" s="2">
        <f t="shared" si="93"/>
        <v>0</v>
      </c>
      <c r="W277" s="2">
        <f t="shared" si="93"/>
        <v>0</v>
      </c>
      <c r="X277" s="2">
        <f t="shared" si="93"/>
        <v>0</v>
      </c>
      <c r="Y277" s="2">
        <f t="shared" si="93"/>
        <v>0</v>
      </c>
      <c r="Z277" s="2">
        <f t="shared" si="93"/>
        <v>0</v>
      </c>
    </row>
    <row r="278" spans="13:26" hidden="1" x14ac:dyDescent="0.2">
      <c r="M278" s="2">
        <f t="shared" si="92"/>
        <v>0</v>
      </c>
      <c r="N278" s="2">
        <f t="shared" si="93"/>
        <v>0</v>
      </c>
      <c r="O278" s="2">
        <f t="shared" si="93"/>
        <v>0</v>
      </c>
      <c r="P278" s="2">
        <f t="shared" si="93"/>
        <v>0</v>
      </c>
      <c r="Q278" s="2">
        <f t="shared" si="93"/>
        <v>0</v>
      </c>
      <c r="R278" s="2">
        <f t="shared" si="93"/>
        <v>0</v>
      </c>
      <c r="S278" s="2">
        <f t="shared" si="93"/>
        <v>0</v>
      </c>
      <c r="T278" s="2">
        <f t="shared" si="93"/>
        <v>0</v>
      </c>
      <c r="U278" s="2">
        <f t="shared" si="93"/>
        <v>0</v>
      </c>
      <c r="V278" s="2">
        <f t="shared" si="93"/>
        <v>0</v>
      </c>
      <c r="W278" s="2">
        <f t="shared" si="93"/>
        <v>0</v>
      </c>
      <c r="X278" s="2">
        <f t="shared" si="93"/>
        <v>0</v>
      </c>
      <c r="Y278" s="2">
        <f t="shared" si="93"/>
        <v>0</v>
      </c>
      <c r="Z278" s="2">
        <f t="shared" si="93"/>
        <v>0</v>
      </c>
    </row>
    <row r="279" spans="13:26" hidden="1" x14ac:dyDescent="0.2">
      <c r="M279" s="2">
        <f t="shared" si="92"/>
        <v>0</v>
      </c>
      <c r="N279" s="2">
        <f t="shared" si="93"/>
        <v>0</v>
      </c>
      <c r="O279" s="2">
        <f t="shared" si="93"/>
        <v>0</v>
      </c>
      <c r="P279" s="2">
        <f t="shared" si="93"/>
        <v>0</v>
      </c>
      <c r="Q279" s="2">
        <f t="shared" si="93"/>
        <v>0</v>
      </c>
      <c r="R279" s="2">
        <f t="shared" si="93"/>
        <v>0</v>
      </c>
      <c r="S279" s="2">
        <f t="shared" si="93"/>
        <v>0</v>
      </c>
      <c r="T279" s="2">
        <f t="shared" si="93"/>
        <v>0</v>
      </c>
      <c r="U279" s="2">
        <f t="shared" si="93"/>
        <v>0</v>
      </c>
      <c r="V279" s="2">
        <f t="shared" si="93"/>
        <v>0</v>
      </c>
      <c r="W279" s="2">
        <f t="shared" si="93"/>
        <v>0</v>
      </c>
      <c r="X279" s="2">
        <f t="shared" si="93"/>
        <v>0</v>
      </c>
      <c r="Y279" s="2">
        <f t="shared" si="93"/>
        <v>0</v>
      </c>
      <c r="Z279" s="2">
        <f t="shared" si="93"/>
        <v>0</v>
      </c>
    </row>
    <row r="280" spans="13:26" hidden="1" x14ac:dyDescent="0.2">
      <c r="M280" s="2">
        <f t="shared" si="92"/>
        <v>0</v>
      </c>
      <c r="N280" s="2">
        <f t="shared" si="93"/>
        <v>0</v>
      </c>
      <c r="O280" s="2">
        <f t="shared" si="93"/>
        <v>0</v>
      </c>
      <c r="P280" s="2">
        <f t="shared" si="93"/>
        <v>0</v>
      </c>
      <c r="Q280" s="2">
        <f t="shared" si="93"/>
        <v>0</v>
      </c>
      <c r="R280" s="2">
        <f t="shared" si="93"/>
        <v>0</v>
      </c>
      <c r="S280" s="2">
        <f t="shared" si="93"/>
        <v>0</v>
      </c>
      <c r="T280" s="2">
        <f t="shared" si="93"/>
        <v>0</v>
      </c>
      <c r="U280" s="2">
        <f t="shared" si="93"/>
        <v>0</v>
      </c>
      <c r="V280" s="2">
        <f t="shared" si="93"/>
        <v>0</v>
      </c>
      <c r="W280" s="2">
        <f t="shared" si="93"/>
        <v>0</v>
      </c>
      <c r="X280" s="2">
        <f t="shared" si="93"/>
        <v>0</v>
      </c>
      <c r="Y280" s="2">
        <f t="shared" si="93"/>
        <v>0</v>
      </c>
      <c r="Z280" s="2">
        <f t="shared" si="93"/>
        <v>0</v>
      </c>
    </row>
    <row r="281" spans="13:26" hidden="1" x14ac:dyDescent="0.2">
      <c r="M281" s="2">
        <f t="shared" ref="M281:N290" si="94">IF(M43="NR",1,0)</f>
        <v>0</v>
      </c>
      <c r="N281" s="2">
        <f t="shared" si="94"/>
        <v>0</v>
      </c>
      <c r="O281" s="2">
        <f t="shared" ref="O281:Q290" si="95">IF(O43="NR",1,0)</f>
        <v>0</v>
      </c>
      <c r="P281" s="2">
        <f t="shared" si="95"/>
        <v>0</v>
      </c>
      <c r="Q281" s="2">
        <f t="shared" si="95"/>
        <v>0</v>
      </c>
      <c r="R281" s="2">
        <f t="shared" ref="R281:Z281" si="96">IF(R43="NR",1,0)</f>
        <v>0</v>
      </c>
      <c r="S281" s="2">
        <f t="shared" si="96"/>
        <v>0</v>
      </c>
      <c r="T281" s="2">
        <f t="shared" si="96"/>
        <v>0</v>
      </c>
      <c r="U281" s="2">
        <f t="shared" si="96"/>
        <v>0</v>
      </c>
      <c r="V281" s="2">
        <f t="shared" si="96"/>
        <v>0</v>
      </c>
      <c r="W281" s="2">
        <f t="shared" si="96"/>
        <v>0</v>
      </c>
      <c r="X281" s="2">
        <f t="shared" si="96"/>
        <v>0</v>
      </c>
      <c r="Y281" s="2">
        <f t="shared" si="96"/>
        <v>0</v>
      </c>
      <c r="Z281" s="2">
        <f t="shared" si="96"/>
        <v>0</v>
      </c>
    </row>
    <row r="282" spans="13:26" hidden="1" x14ac:dyDescent="0.2">
      <c r="M282" s="2">
        <f t="shared" si="94"/>
        <v>0</v>
      </c>
      <c r="N282" s="2">
        <f t="shared" si="94"/>
        <v>0</v>
      </c>
      <c r="O282" s="2">
        <f t="shared" si="95"/>
        <v>0</v>
      </c>
      <c r="P282" s="2">
        <f t="shared" si="95"/>
        <v>0</v>
      </c>
      <c r="Q282" s="2">
        <f t="shared" si="95"/>
        <v>0</v>
      </c>
      <c r="R282" s="2">
        <f t="shared" ref="R282:Z282" si="97">IF(R44="NR",1,0)</f>
        <v>0</v>
      </c>
      <c r="S282" s="2">
        <f t="shared" si="97"/>
        <v>0</v>
      </c>
      <c r="T282" s="2">
        <f t="shared" si="97"/>
        <v>0</v>
      </c>
      <c r="U282" s="2">
        <f t="shared" si="97"/>
        <v>0</v>
      </c>
      <c r="V282" s="2">
        <f t="shared" si="97"/>
        <v>0</v>
      </c>
      <c r="W282" s="2">
        <f t="shared" si="97"/>
        <v>0</v>
      </c>
      <c r="X282" s="2">
        <f t="shared" si="97"/>
        <v>0</v>
      </c>
      <c r="Y282" s="2">
        <f t="shared" si="97"/>
        <v>0</v>
      </c>
      <c r="Z282" s="2">
        <f t="shared" si="97"/>
        <v>0</v>
      </c>
    </row>
    <row r="283" spans="13:26" hidden="1" x14ac:dyDescent="0.2">
      <c r="M283" s="2">
        <f t="shared" si="94"/>
        <v>0</v>
      </c>
      <c r="N283" s="2">
        <f t="shared" si="94"/>
        <v>0</v>
      </c>
      <c r="O283" s="2">
        <f t="shared" si="95"/>
        <v>0</v>
      </c>
      <c r="P283" s="2">
        <f t="shared" si="95"/>
        <v>0</v>
      </c>
      <c r="Q283" s="2">
        <f t="shared" si="95"/>
        <v>0</v>
      </c>
      <c r="R283" s="2">
        <f t="shared" ref="R283:Z283" si="98">IF(R45="NR",1,0)</f>
        <v>0</v>
      </c>
      <c r="S283" s="2">
        <f t="shared" si="98"/>
        <v>0</v>
      </c>
      <c r="T283" s="2">
        <f t="shared" si="98"/>
        <v>0</v>
      </c>
      <c r="U283" s="2">
        <f t="shared" si="98"/>
        <v>0</v>
      </c>
      <c r="V283" s="2">
        <f t="shared" si="98"/>
        <v>0</v>
      </c>
      <c r="W283" s="2">
        <f t="shared" si="98"/>
        <v>0</v>
      </c>
      <c r="X283" s="2">
        <f t="shared" si="98"/>
        <v>0</v>
      </c>
      <c r="Y283" s="2">
        <f t="shared" si="98"/>
        <v>0</v>
      </c>
      <c r="Z283" s="2">
        <f t="shared" si="98"/>
        <v>0</v>
      </c>
    </row>
    <row r="284" spans="13:26" hidden="1" x14ac:dyDescent="0.2">
      <c r="M284" s="2">
        <f t="shared" si="94"/>
        <v>0</v>
      </c>
      <c r="N284" s="2">
        <f t="shared" si="94"/>
        <v>0</v>
      </c>
      <c r="O284" s="2">
        <f t="shared" si="95"/>
        <v>0</v>
      </c>
      <c r="P284" s="2">
        <f t="shared" si="95"/>
        <v>0</v>
      </c>
      <c r="Q284" s="2">
        <f t="shared" si="95"/>
        <v>0</v>
      </c>
      <c r="R284" s="2">
        <f t="shared" ref="R284:Z284" si="99">IF(R46="NR",1,0)</f>
        <v>0</v>
      </c>
      <c r="S284" s="2">
        <f t="shared" si="99"/>
        <v>0</v>
      </c>
      <c r="T284" s="2">
        <f t="shared" si="99"/>
        <v>0</v>
      </c>
      <c r="U284" s="2">
        <f t="shared" si="99"/>
        <v>0</v>
      </c>
      <c r="V284" s="2">
        <f t="shared" si="99"/>
        <v>0</v>
      </c>
      <c r="W284" s="2">
        <f t="shared" si="99"/>
        <v>0</v>
      </c>
      <c r="X284" s="2">
        <f t="shared" si="99"/>
        <v>0</v>
      </c>
      <c r="Y284" s="2">
        <f t="shared" si="99"/>
        <v>0</v>
      </c>
      <c r="Z284" s="2">
        <f t="shared" si="99"/>
        <v>0</v>
      </c>
    </row>
    <row r="285" spans="13:26" hidden="1" x14ac:dyDescent="0.2">
      <c r="M285" s="2">
        <f t="shared" si="94"/>
        <v>0</v>
      </c>
      <c r="N285" s="2">
        <f t="shared" si="94"/>
        <v>0</v>
      </c>
      <c r="O285" s="2">
        <f t="shared" si="95"/>
        <v>0</v>
      </c>
      <c r="P285" s="2">
        <f t="shared" si="95"/>
        <v>0</v>
      </c>
      <c r="Q285" s="2">
        <f t="shared" si="95"/>
        <v>0</v>
      </c>
      <c r="R285" s="2">
        <f t="shared" ref="R285:Z285" si="100">IF(R47="NR",1,0)</f>
        <v>0</v>
      </c>
      <c r="S285" s="2">
        <f t="shared" si="100"/>
        <v>0</v>
      </c>
      <c r="T285" s="2">
        <f t="shared" si="100"/>
        <v>0</v>
      </c>
      <c r="U285" s="2">
        <f t="shared" si="100"/>
        <v>0</v>
      </c>
      <c r="V285" s="2">
        <f t="shared" si="100"/>
        <v>0</v>
      </c>
      <c r="W285" s="2">
        <f t="shared" si="100"/>
        <v>0</v>
      </c>
      <c r="X285" s="2">
        <f t="shared" si="100"/>
        <v>0</v>
      </c>
      <c r="Y285" s="2">
        <f t="shared" si="100"/>
        <v>0</v>
      </c>
      <c r="Z285" s="2">
        <f t="shared" si="100"/>
        <v>0</v>
      </c>
    </row>
    <row r="286" spans="13:26" hidden="1" x14ac:dyDescent="0.2">
      <c r="M286" s="2">
        <f t="shared" si="94"/>
        <v>0</v>
      </c>
      <c r="N286" s="2">
        <f t="shared" si="94"/>
        <v>0</v>
      </c>
      <c r="O286" s="2">
        <f t="shared" si="95"/>
        <v>0</v>
      </c>
      <c r="P286" s="2">
        <f t="shared" si="95"/>
        <v>0</v>
      </c>
      <c r="Q286" s="2">
        <f t="shared" si="95"/>
        <v>0</v>
      </c>
      <c r="R286" s="2">
        <f t="shared" ref="R286:Z286" si="101">IF(R48="NR",1,0)</f>
        <v>0</v>
      </c>
      <c r="S286" s="2">
        <f t="shared" si="101"/>
        <v>0</v>
      </c>
      <c r="T286" s="2">
        <f t="shared" si="101"/>
        <v>0</v>
      </c>
      <c r="U286" s="2">
        <f t="shared" si="101"/>
        <v>0</v>
      </c>
      <c r="V286" s="2">
        <f t="shared" si="101"/>
        <v>0</v>
      </c>
      <c r="W286" s="2">
        <f t="shared" si="101"/>
        <v>0</v>
      </c>
      <c r="X286" s="2">
        <f t="shared" si="101"/>
        <v>0</v>
      </c>
      <c r="Y286" s="2">
        <f t="shared" si="101"/>
        <v>0</v>
      </c>
      <c r="Z286" s="2">
        <f t="shared" si="101"/>
        <v>0</v>
      </c>
    </row>
    <row r="287" spans="13:26" hidden="1" x14ac:dyDescent="0.2">
      <c r="M287" s="2">
        <f t="shared" si="94"/>
        <v>0</v>
      </c>
      <c r="N287" s="2">
        <f t="shared" si="94"/>
        <v>0</v>
      </c>
      <c r="O287" s="2">
        <f t="shared" si="95"/>
        <v>0</v>
      </c>
      <c r="P287" s="2">
        <f t="shared" si="95"/>
        <v>0</v>
      </c>
      <c r="Q287" s="2">
        <f t="shared" si="95"/>
        <v>0</v>
      </c>
      <c r="R287" s="2">
        <f t="shared" ref="R287:Z287" si="102">IF(R49="NR",1,0)</f>
        <v>0</v>
      </c>
      <c r="S287" s="2">
        <f t="shared" si="102"/>
        <v>0</v>
      </c>
      <c r="T287" s="2">
        <f t="shared" si="102"/>
        <v>0</v>
      </c>
      <c r="U287" s="2">
        <f t="shared" si="102"/>
        <v>0</v>
      </c>
      <c r="V287" s="2">
        <f t="shared" si="102"/>
        <v>0</v>
      </c>
      <c r="W287" s="2">
        <f t="shared" si="102"/>
        <v>0</v>
      </c>
      <c r="X287" s="2">
        <f t="shared" si="102"/>
        <v>0</v>
      </c>
      <c r="Y287" s="2">
        <f t="shared" si="102"/>
        <v>0</v>
      </c>
      <c r="Z287" s="2">
        <f t="shared" si="102"/>
        <v>0</v>
      </c>
    </row>
    <row r="288" spans="13:26" hidden="1" x14ac:dyDescent="0.2">
      <c r="M288" s="2">
        <f t="shared" si="94"/>
        <v>0</v>
      </c>
      <c r="N288" s="2">
        <f t="shared" si="94"/>
        <v>0</v>
      </c>
      <c r="O288" s="2">
        <f t="shared" si="95"/>
        <v>0</v>
      </c>
      <c r="P288" s="2">
        <f t="shared" si="95"/>
        <v>0</v>
      </c>
      <c r="Q288" s="2">
        <f t="shared" si="95"/>
        <v>0</v>
      </c>
      <c r="R288" s="2">
        <f t="shared" ref="R288:Z288" si="103">IF(R50="NR",1,0)</f>
        <v>0</v>
      </c>
      <c r="S288" s="2">
        <f t="shared" si="103"/>
        <v>0</v>
      </c>
      <c r="T288" s="2">
        <f t="shared" si="103"/>
        <v>0</v>
      </c>
      <c r="U288" s="2">
        <f t="shared" si="103"/>
        <v>0</v>
      </c>
      <c r="V288" s="2">
        <f t="shared" si="103"/>
        <v>0</v>
      </c>
      <c r="W288" s="2">
        <f t="shared" si="103"/>
        <v>0</v>
      </c>
      <c r="X288" s="2">
        <f t="shared" si="103"/>
        <v>0</v>
      </c>
      <c r="Y288" s="2">
        <f t="shared" si="103"/>
        <v>0</v>
      </c>
      <c r="Z288" s="2">
        <f t="shared" si="103"/>
        <v>0</v>
      </c>
    </row>
    <row r="289" spans="2:26" hidden="1" x14ac:dyDescent="0.2">
      <c r="M289" s="2">
        <f t="shared" si="94"/>
        <v>0</v>
      </c>
      <c r="N289" s="2">
        <f t="shared" si="94"/>
        <v>0</v>
      </c>
      <c r="O289" s="2">
        <f t="shared" si="95"/>
        <v>0</v>
      </c>
      <c r="P289" s="2">
        <f t="shared" si="95"/>
        <v>0</v>
      </c>
      <c r="Q289" s="2">
        <f t="shared" si="95"/>
        <v>0</v>
      </c>
      <c r="R289" s="2">
        <f t="shared" ref="R289:Z289" si="104">IF(R51="NR",1,0)</f>
        <v>0</v>
      </c>
      <c r="S289" s="2">
        <f t="shared" si="104"/>
        <v>0</v>
      </c>
      <c r="T289" s="2">
        <f t="shared" si="104"/>
        <v>0</v>
      </c>
      <c r="U289" s="2">
        <f t="shared" si="104"/>
        <v>0</v>
      </c>
      <c r="V289" s="2">
        <f t="shared" si="104"/>
        <v>0</v>
      </c>
      <c r="W289" s="2">
        <f t="shared" si="104"/>
        <v>0</v>
      </c>
      <c r="X289" s="2">
        <f t="shared" si="104"/>
        <v>0</v>
      </c>
      <c r="Y289" s="2">
        <f t="shared" si="104"/>
        <v>0</v>
      </c>
      <c r="Z289" s="2">
        <f t="shared" si="104"/>
        <v>0</v>
      </c>
    </row>
    <row r="290" spans="2:26" hidden="1" x14ac:dyDescent="0.2">
      <c r="M290" s="2">
        <f t="shared" si="94"/>
        <v>0</v>
      </c>
      <c r="N290" s="2">
        <f t="shared" si="94"/>
        <v>0</v>
      </c>
      <c r="O290" s="2">
        <f t="shared" si="95"/>
        <v>0</v>
      </c>
      <c r="P290" s="2">
        <f t="shared" si="95"/>
        <v>0</v>
      </c>
      <c r="Q290" s="2">
        <f t="shared" si="95"/>
        <v>0</v>
      </c>
      <c r="R290" s="2">
        <f t="shared" ref="R290:Z290" si="105">IF(R52="NR",1,0)</f>
        <v>0</v>
      </c>
      <c r="S290" s="2">
        <f t="shared" si="105"/>
        <v>0</v>
      </c>
      <c r="T290" s="2">
        <f t="shared" si="105"/>
        <v>0</v>
      </c>
      <c r="U290" s="2">
        <f t="shared" si="105"/>
        <v>0</v>
      </c>
      <c r="V290" s="2">
        <f t="shared" si="105"/>
        <v>0</v>
      </c>
      <c r="W290" s="2">
        <f t="shared" si="105"/>
        <v>0</v>
      </c>
      <c r="X290" s="2">
        <f t="shared" si="105"/>
        <v>0</v>
      </c>
      <c r="Y290" s="2">
        <f t="shared" si="105"/>
        <v>0</v>
      </c>
      <c r="Z290" s="2">
        <f t="shared" si="105"/>
        <v>0</v>
      </c>
    </row>
    <row r="291" spans="2:26" hidden="1" x14ac:dyDescent="0.2"/>
    <row r="292" spans="2:26" hidden="1" x14ac:dyDescent="0.2"/>
    <row r="293" spans="2:26" hidden="1" x14ac:dyDescent="0.2"/>
    <row r="294" spans="2:26" hidden="1" x14ac:dyDescent="0.2"/>
    <row r="295" spans="2:26" hidden="1" x14ac:dyDescent="0.2"/>
    <row r="296" spans="2:26" hidden="1" x14ac:dyDescent="0.2"/>
    <row r="297" spans="2:26" hidden="1" x14ac:dyDescent="0.2"/>
    <row r="298" spans="2:26" hidden="1" x14ac:dyDescent="0.2"/>
    <row r="299" spans="2:26" ht="0.75" hidden="1" customHeight="1" x14ac:dyDescent="0.2"/>
    <row r="300" spans="2:26" ht="12" hidden="1" customHeight="1" x14ac:dyDescent="0.2"/>
    <row r="301" spans="2:26" ht="13.5" hidden="1" customHeight="1" x14ac:dyDescent="0.2">
      <c r="M301" s="2" t="b">
        <f t="shared" ref="M301:Z301" si="106">OR(AND(ISBLANK(M13),ISBLANK(M18)),AND(NOT(ISBLANK(M13)),NOT(ISBLANK(M18))),AND(NOT(ISBLANK(M13)),ISBLANK(M18)))</f>
        <v>1</v>
      </c>
      <c r="N301" s="2" t="b">
        <f t="shared" si="106"/>
        <v>1</v>
      </c>
      <c r="O301" s="2" t="b">
        <f t="shared" si="106"/>
        <v>1</v>
      </c>
      <c r="P301" s="2" t="b">
        <f t="shared" si="106"/>
        <v>1</v>
      </c>
      <c r="Q301" s="2" t="b">
        <f t="shared" si="106"/>
        <v>1</v>
      </c>
      <c r="R301" s="2" t="b">
        <f t="shared" si="106"/>
        <v>1</v>
      </c>
      <c r="S301" s="2" t="b">
        <f t="shared" si="106"/>
        <v>1</v>
      </c>
      <c r="T301" s="2" t="b">
        <f t="shared" si="106"/>
        <v>1</v>
      </c>
      <c r="U301" s="2" t="b">
        <f t="shared" si="106"/>
        <v>1</v>
      </c>
      <c r="V301" s="2" t="b">
        <f t="shared" si="106"/>
        <v>1</v>
      </c>
      <c r="W301" s="2" t="b">
        <f t="shared" si="106"/>
        <v>1</v>
      </c>
      <c r="X301" s="2" t="b">
        <f t="shared" si="106"/>
        <v>1</v>
      </c>
      <c r="Y301" s="2" t="b">
        <f t="shared" si="106"/>
        <v>1</v>
      </c>
      <c r="Z301" s="2" t="b">
        <f t="shared" si="106"/>
        <v>1</v>
      </c>
    </row>
    <row r="302" spans="2:26" ht="13.5" hidden="1" customHeight="1" x14ac:dyDescent="0.2"/>
    <row r="303" spans="2:26" hidden="1" x14ac:dyDescent="0.2">
      <c r="B303" s="14"/>
    </row>
    <row r="304" spans="2:26" hidden="1" x14ac:dyDescent="0.2">
      <c r="B304" s="25"/>
    </row>
    <row r="305" spans="2:26" hidden="1" x14ac:dyDescent="0.2">
      <c r="B305" s="26"/>
    </row>
    <row r="306" spans="2:26" hidden="1" x14ac:dyDescent="0.2">
      <c r="B306" s="14"/>
      <c r="M306" s="2">
        <f>IF(OR(AND(M$7="trav",M18="nr"),AND(M$7="trav",ISNUMBER(M18))),1,0)</f>
        <v>0</v>
      </c>
      <c r="N306" s="2">
        <f t="shared" ref="N306:Z306" si="107">IF(OR(AND(N$7="trav",N18="nr"),AND(N$7="trav",ISNUMBER(N18))),1,0)</f>
        <v>0</v>
      </c>
      <c r="O306" s="2">
        <f t="shared" si="107"/>
        <v>0</v>
      </c>
      <c r="P306" s="2">
        <f t="shared" si="107"/>
        <v>0</v>
      </c>
      <c r="Q306" s="2">
        <f t="shared" si="107"/>
        <v>0</v>
      </c>
      <c r="R306" s="2">
        <f t="shared" si="107"/>
        <v>0</v>
      </c>
      <c r="S306" s="2">
        <f t="shared" si="107"/>
        <v>0</v>
      </c>
      <c r="T306" s="2">
        <f t="shared" si="107"/>
        <v>0</v>
      </c>
      <c r="U306" s="2">
        <f t="shared" si="107"/>
        <v>0</v>
      </c>
      <c r="V306" s="2">
        <f t="shared" si="107"/>
        <v>0</v>
      </c>
      <c r="W306" s="2">
        <f t="shared" si="107"/>
        <v>0</v>
      </c>
      <c r="X306" s="2">
        <f t="shared" si="107"/>
        <v>0</v>
      </c>
      <c r="Y306" s="2">
        <f t="shared" si="107"/>
        <v>0</v>
      </c>
      <c r="Z306" s="2">
        <f t="shared" si="107"/>
        <v>0</v>
      </c>
    </row>
    <row r="307" spans="2:26" hidden="1" x14ac:dyDescent="0.2">
      <c r="B307" s="14"/>
      <c r="M307" s="2">
        <f t="shared" ref="M307:Z340" si="108">IF(OR(AND(M$7="trav",M19="nr"),AND(M$7="trav",ISNUMBER(M19))),1,0)</f>
        <v>0</v>
      </c>
      <c r="N307" s="2">
        <f t="shared" si="108"/>
        <v>0</v>
      </c>
      <c r="O307" s="2">
        <f t="shared" si="108"/>
        <v>0</v>
      </c>
      <c r="P307" s="2">
        <f t="shared" si="108"/>
        <v>0</v>
      </c>
      <c r="Q307" s="2">
        <f t="shared" si="108"/>
        <v>0</v>
      </c>
      <c r="R307" s="2">
        <f t="shared" si="108"/>
        <v>0</v>
      </c>
      <c r="S307" s="2">
        <f t="shared" si="108"/>
        <v>0</v>
      </c>
      <c r="T307" s="2">
        <f t="shared" si="108"/>
        <v>0</v>
      </c>
      <c r="U307" s="2">
        <f t="shared" si="108"/>
        <v>0</v>
      </c>
      <c r="V307" s="2">
        <f t="shared" si="108"/>
        <v>0</v>
      </c>
      <c r="W307" s="2">
        <f t="shared" si="108"/>
        <v>0</v>
      </c>
      <c r="X307" s="2">
        <f t="shared" si="108"/>
        <v>0</v>
      </c>
      <c r="Y307" s="2">
        <f t="shared" si="108"/>
        <v>0</v>
      </c>
      <c r="Z307" s="2">
        <f t="shared" si="108"/>
        <v>0</v>
      </c>
    </row>
    <row r="308" spans="2:26" hidden="1" x14ac:dyDescent="0.2">
      <c r="M308" s="2">
        <f t="shared" si="108"/>
        <v>0</v>
      </c>
      <c r="N308" s="2">
        <f t="shared" si="108"/>
        <v>0</v>
      </c>
      <c r="O308" s="2">
        <f t="shared" si="108"/>
        <v>0</v>
      </c>
      <c r="P308" s="2">
        <f t="shared" si="108"/>
        <v>0</v>
      </c>
      <c r="Q308" s="2">
        <f t="shared" si="108"/>
        <v>0</v>
      </c>
      <c r="R308" s="2">
        <f t="shared" si="108"/>
        <v>0</v>
      </c>
      <c r="S308" s="2">
        <f t="shared" si="108"/>
        <v>0</v>
      </c>
      <c r="T308" s="2">
        <f t="shared" si="108"/>
        <v>0</v>
      </c>
      <c r="U308" s="2">
        <f t="shared" si="108"/>
        <v>0</v>
      </c>
      <c r="V308" s="2">
        <f t="shared" si="108"/>
        <v>0</v>
      </c>
      <c r="W308" s="2">
        <f t="shared" si="108"/>
        <v>0</v>
      </c>
      <c r="X308" s="2">
        <f t="shared" si="108"/>
        <v>0</v>
      </c>
      <c r="Y308" s="2">
        <f t="shared" si="108"/>
        <v>0</v>
      </c>
      <c r="Z308" s="2">
        <f t="shared" si="108"/>
        <v>0</v>
      </c>
    </row>
    <row r="309" spans="2:26" hidden="1" x14ac:dyDescent="0.2">
      <c r="M309" s="2">
        <f t="shared" si="108"/>
        <v>0</v>
      </c>
      <c r="N309" s="2">
        <f t="shared" si="108"/>
        <v>0</v>
      </c>
      <c r="O309" s="2">
        <f t="shared" si="108"/>
        <v>0</v>
      </c>
      <c r="P309" s="2">
        <f t="shared" si="108"/>
        <v>0</v>
      </c>
      <c r="Q309" s="2">
        <f t="shared" si="108"/>
        <v>0</v>
      </c>
      <c r="R309" s="2">
        <f t="shared" si="108"/>
        <v>0</v>
      </c>
      <c r="S309" s="2">
        <f t="shared" si="108"/>
        <v>0</v>
      </c>
      <c r="T309" s="2">
        <f t="shared" si="108"/>
        <v>0</v>
      </c>
      <c r="U309" s="2">
        <f t="shared" si="108"/>
        <v>0</v>
      </c>
      <c r="V309" s="2">
        <f t="shared" si="108"/>
        <v>0</v>
      </c>
      <c r="W309" s="2">
        <f t="shared" si="108"/>
        <v>0</v>
      </c>
      <c r="X309" s="2">
        <f t="shared" si="108"/>
        <v>0</v>
      </c>
      <c r="Y309" s="2">
        <f t="shared" si="108"/>
        <v>0</v>
      </c>
      <c r="Z309" s="2">
        <f t="shared" si="108"/>
        <v>0</v>
      </c>
    </row>
    <row r="310" spans="2:26" hidden="1" x14ac:dyDescent="0.2">
      <c r="M310" s="2">
        <f t="shared" si="108"/>
        <v>0</v>
      </c>
      <c r="N310" s="2">
        <f t="shared" si="108"/>
        <v>0</v>
      </c>
      <c r="O310" s="2">
        <f t="shared" si="108"/>
        <v>0</v>
      </c>
      <c r="P310" s="2">
        <f t="shared" si="108"/>
        <v>0</v>
      </c>
      <c r="Q310" s="2">
        <f t="shared" si="108"/>
        <v>0</v>
      </c>
      <c r="R310" s="2">
        <f t="shared" si="108"/>
        <v>0</v>
      </c>
      <c r="S310" s="2">
        <f t="shared" si="108"/>
        <v>0</v>
      </c>
      <c r="T310" s="2">
        <f t="shared" si="108"/>
        <v>0</v>
      </c>
      <c r="U310" s="2">
        <f t="shared" si="108"/>
        <v>0</v>
      </c>
      <c r="V310" s="2">
        <f t="shared" si="108"/>
        <v>0</v>
      </c>
      <c r="W310" s="2">
        <f t="shared" si="108"/>
        <v>0</v>
      </c>
      <c r="X310" s="2">
        <f t="shared" si="108"/>
        <v>0</v>
      </c>
      <c r="Y310" s="2">
        <f t="shared" si="108"/>
        <v>0</v>
      </c>
      <c r="Z310" s="2">
        <f t="shared" si="108"/>
        <v>0</v>
      </c>
    </row>
    <row r="311" spans="2:26" hidden="1" x14ac:dyDescent="0.2">
      <c r="M311" s="2">
        <f t="shared" si="108"/>
        <v>0</v>
      </c>
      <c r="N311" s="2">
        <f t="shared" si="108"/>
        <v>0</v>
      </c>
      <c r="O311" s="2">
        <f t="shared" si="108"/>
        <v>0</v>
      </c>
      <c r="P311" s="2">
        <f t="shared" si="108"/>
        <v>0</v>
      </c>
      <c r="Q311" s="2">
        <f t="shared" si="108"/>
        <v>0</v>
      </c>
      <c r="R311" s="2">
        <f t="shared" si="108"/>
        <v>0</v>
      </c>
      <c r="S311" s="2">
        <f t="shared" si="108"/>
        <v>0</v>
      </c>
      <c r="T311" s="2">
        <f t="shared" si="108"/>
        <v>0</v>
      </c>
      <c r="U311" s="2">
        <f t="shared" si="108"/>
        <v>0</v>
      </c>
      <c r="V311" s="2">
        <f t="shared" si="108"/>
        <v>0</v>
      </c>
      <c r="W311" s="2">
        <f t="shared" si="108"/>
        <v>0</v>
      </c>
      <c r="X311" s="2">
        <f t="shared" si="108"/>
        <v>0</v>
      </c>
      <c r="Y311" s="2">
        <f t="shared" si="108"/>
        <v>0</v>
      </c>
      <c r="Z311" s="2">
        <f t="shared" si="108"/>
        <v>0</v>
      </c>
    </row>
    <row r="312" spans="2:26" hidden="1" x14ac:dyDescent="0.2">
      <c r="M312" s="2">
        <f t="shared" si="108"/>
        <v>0</v>
      </c>
      <c r="N312" s="2">
        <f t="shared" si="108"/>
        <v>0</v>
      </c>
      <c r="O312" s="2">
        <f t="shared" si="108"/>
        <v>0</v>
      </c>
      <c r="P312" s="2">
        <f t="shared" si="108"/>
        <v>0</v>
      </c>
      <c r="Q312" s="2">
        <f t="shared" si="108"/>
        <v>0</v>
      </c>
      <c r="R312" s="2">
        <f t="shared" si="108"/>
        <v>0</v>
      </c>
      <c r="S312" s="2">
        <f t="shared" si="108"/>
        <v>0</v>
      </c>
      <c r="T312" s="2">
        <f t="shared" si="108"/>
        <v>0</v>
      </c>
      <c r="U312" s="2">
        <f t="shared" si="108"/>
        <v>0</v>
      </c>
      <c r="V312" s="2">
        <f t="shared" si="108"/>
        <v>0</v>
      </c>
      <c r="W312" s="2">
        <f t="shared" si="108"/>
        <v>0</v>
      </c>
      <c r="X312" s="2">
        <f t="shared" si="108"/>
        <v>0</v>
      </c>
      <c r="Y312" s="2">
        <f t="shared" si="108"/>
        <v>0</v>
      </c>
      <c r="Z312" s="2">
        <f t="shared" si="108"/>
        <v>0</v>
      </c>
    </row>
    <row r="313" spans="2:26" hidden="1" x14ac:dyDescent="0.2">
      <c r="M313" s="2">
        <f t="shared" si="108"/>
        <v>0</v>
      </c>
      <c r="N313" s="2">
        <f t="shared" si="108"/>
        <v>0</v>
      </c>
      <c r="O313" s="2">
        <f t="shared" si="108"/>
        <v>0</v>
      </c>
      <c r="P313" s="2">
        <f t="shared" si="108"/>
        <v>0</v>
      </c>
      <c r="Q313" s="2">
        <f t="shared" si="108"/>
        <v>0</v>
      </c>
      <c r="R313" s="2">
        <f t="shared" si="108"/>
        <v>0</v>
      </c>
      <c r="S313" s="2">
        <f t="shared" si="108"/>
        <v>0</v>
      </c>
      <c r="T313" s="2">
        <f t="shared" si="108"/>
        <v>0</v>
      </c>
      <c r="U313" s="2">
        <f t="shared" si="108"/>
        <v>0</v>
      </c>
      <c r="V313" s="2">
        <f t="shared" si="108"/>
        <v>0</v>
      </c>
      <c r="W313" s="2">
        <f t="shared" si="108"/>
        <v>0</v>
      </c>
      <c r="X313" s="2">
        <f t="shared" si="108"/>
        <v>0</v>
      </c>
      <c r="Y313" s="2">
        <f t="shared" si="108"/>
        <v>0</v>
      </c>
      <c r="Z313" s="2">
        <f t="shared" si="108"/>
        <v>0</v>
      </c>
    </row>
    <row r="314" spans="2:26" hidden="1" x14ac:dyDescent="0.2">
      <c r="M314" s="2">
        <f t="shared" si="108"/>
        <v>0</v>
      </c>
      <c r="N314" s="2">
        <f t="shared" si="108"/>
        <v>0</v>
      </c>
      <c r="O314" s="2">
        <f t="shared" si="108"/>
        <v>0</v>
      </c>
      <c r="P314" s="2">
        <f t="shared" si="108"/>
        <v>0</v>
      </c>
      <c r="Q314" s="2">
        <f t="shared" si="108"/>
        <v>0</v>
      </c>
      <c r="R314" s="2">
        <f t="shared" si="108"/>
        <v>0</v>
      </c>
      <c r="S314" s="2">
        <f t="shared" si="108"/>
        <v>0</v>
      </c>
      <c r="T314" s="2">
        <f t="shared" si="108"/>
        <v>0</v>
      </c>
      <c r="U314" s="2">
        <f t="shared" si="108"/>
        <v>0</v>
      </c>
      <c r="V314" s="2">
        <f t="shared" si="108"/>
        <v>0</v>
      </c>
      <c r="W314" s="2">
        <f t="shared" si="108"/>
        <v>0</v>
      </c>
      <c r="X314" s="2">
        <f t="shared" si="108"/>
        <v>0</v>
      </c>
      <c r="Y314" s="2">
        <f t="shared" si="108"/>
        <v>0</v>
      </c>
      <c r="Z314" s="2">
        <f t="shared" si="108"/>
        <v>0</v>
      </c>
    </row>
    <row r="315" spans="2:26" hidden="1" x14ac:dyDescent="0.2">
      <c r="M315" s="2">
        <f t="shared" si="108"/>
        <v>0</v>
      </c>
      <c r="N315" s="2">
        <f t="shared" si="108"/>
        <v>0</v>
      </c>
      <c r="O315" s="2">
        <f t="shared" si="108"/>
        <v>0</v>
      </c>
      <c r="P315" s="2">
        <f t="shared" si="108"/>
        <v>0</v>
      </c>
      <c r="Q315" s="2">
        <f t="shared" si="108"/>
        <v>0</v>
      </c>
      <c r="R315" s="2">
        <f t="shared" si="108"/>
        <v>0</v>
      </c>
      <c r="S315" s="2">
        <f t="shared" si="108"/>
        <v>0</v>
      </c>
      <c r="T315" s="2">
        <f t="shared" si="108"/>
        <v>0</v>
      </c>
      <c r="U315" s="2">
        <f t="shared" si="108"/>
        <v>0</v>
      </c>
      <c r="V315" s="2">
        <f t="shared" si="108"/>
        <v>0</v>
      </c>
      <c r="W315" s="2">
        <f t="shared" si="108"/>
        <v>0</v>
      </c>
      <c r="X315" s="2">
        <f t="shared" si="108"/>
        <v>0</v>
      </c>
      <c r="Y315" s="2">
        <f t="shared" si="108"/>
        <v>0</v>
      </c>
      <c r="Z315" s="2">
        <f t="shared" si="108"/>
        <v>0</v>
      </c>
    </row>
    <row r="316" spans="2:26" hidden="1" x14ac:dyDescent="0.2">
      <c r="M316" s="2">
        <f t="shared" si="108"/>
        <v>0</v>
      </c>
      <c r="N316" s="2">
        <f t="shared" si="108"/>
        <v>0</v>
      </c>
      <c r="O316" s="2">
        <f t="shared" si="108"/>
        <v>0</v>
      </c>
      <c r="P316" s="2">
        <f t="shared" si="108"/>
        <v>0</v>
      </c>
      <c r="Q316" s="2">
        <f t="shared" si="108"/>
        <v>0</v>
      </c>
      <c r="R316" s="2">
        <f t="shared" si="108"/>
        <v>0</v>
      </c>
      <c r="S316" s="2">
        <f t="shared" si="108"/>
        <v>0</v>
      </c>
      <c r="T316" s="2">
        <f t="shared" si="108"/>
        <v>0</v>
      </c>
      <c r="U316" s="2">
        <f t="shared" si="108"/>
        <v>0</v>
      </c>
      <c r="V316" s="2">
        <f t="shared" si="108"/>
        <v>0</v>
      </c>
      <c r="W316" s="2">
        <f t="shared" si="108"/>
        <v>0</v>
      </c>
      <c r="X316" s="2">
        <f t="shared" si="108"/>
        <v>0</v>
      </c>
      <c r="Y316" s="2">
        <f t="shared" si="108"/>
        <v>0</v>
      </c>
      <c r="Z316" s="2">
        <f t="shared" si="108"/>
        <v>0</v>
      </c>
    </row>
    <row r="317" spans="2:26" hidden="1" x14ac:dyDescent="0.2">
      <c r="M317" s="2">
        <f t="shared" si="108"/>
        <v>0</v>
      </c>
      <c r="N317" s="2">
        <f t="shared" si="108"/>
        <v>0</v>
      </c>
      <c r="O317" s="2">
        <f t="shared" si="108"/>
        <v>0</v>
      </c>
      <c r="P317" s="2">
        <f t="shared" si="108"/>
        <v>0</v>
      </c>
      <c r="Q317" s="2">
        <f t="shared" si="108"/>
        <v>0</v>
      </c>
      <c r="R317" s="2">
        <f t="shared" si="108"/>
        <v>0</v>
      </c>
      <c r="S317" s="2">
        <f t="shared" si="108"/>
        <v>0</v>
      </c>
      <c r="T317" s="2">
        <f t="shared" si="108"/>
        <v>0</v>
      </c>
      <c r="U317" s="2">
        <f t="shared" si="108"/>
        <v>0</v>
      </c>
      <c r="V317" s="2">
        <f t="shared" si="108"/>
        <v>0</v>
      </c>
      <c r="W317" s="2">
        <f t="shared" si="108"/>
        <v>0</v>
      </c>
      <c r="X317" s="2">
        <f t="shared" si="108"/>
        <v>0</v>
      </c>
      <c r="Y317" s="2">
        <f t="shared" si="108"/>
        <v>0</v>
      </c>
      <c r="Z317" s="2">
        <f t="shared" si="108"/>
        <v>0</v>
      </c>
    </row>
    <row r="318" spans="2:26" hidden="1" x14ac:dyDescent="0.2">
      <c r="M318" s="2">
        <f t="shared" si="108"/>
        <v>0</v>
      </c>
      <c r="N318" s="2">
        <f t="shared" si="108"/>
        <v>0</v>
      </c>
      <c r="O318" s="2">
        <f t="shared" si="108"/>
        <v>0</v>
      </c>
      <c r="P318" s="2">
        <f t="shared" si="108"/>
        <v>0</v>
      </c>
      <c r="Q318" s="2">
        <f t="shared" si="108"/>
        <v>0</v>
      </c>
      <c r="R318" s="2">
        <f t="shared" si="108"/>
        <v>0</v>
      </c>
      <c r="S318" s="2">
        <f t="shared" si="108"/>
        <v>0</v>
      </c>
      <c r="T318" s="2">
        <f t="shared" si="108"/>
        <v>0</v>
      </c>
      <c r="U318" s="2">
        <f t="shared" si="108"/>
        <v>0</v>
      </c>
      <c r="V318" s="2">
        <f t="shared" si="108"/>
        <v>0</v>
      </c>
      <c r="W318" s="2">
        <f t="shared" si="108"/>
        <v>0</v>
      </c>
      <c r="X318" s="2">
        <f t="shared" si="108"/>
        <v>0</v>
      </c>
      <c r="Y318" s="2">
        <f t="shared" si="108"/>
        <v>0</v>
      </c>
      <c r="Z318" s="2">
        <f t="shared" si="108"/>
        <v>0</v>
      </c>
    </row>
    <row r="319" spans="2:26" hidden="1" x14ac:dyDescent="0.2">
      <c r="M319" s="2">
        <f t="shared" si="108"/>
        <v>0</v>
      </c>
      <c r="N319" s="2">
        <f t="shared" si="108"/>
        <v>0</v>
      </c>
      <c r="O319" s="2">
        <f t="shared" si="108"/>
        <v>0</v>
      </c>
      <c r="P319" s="2">
        <f t="shared" si="108"/>
        <v>0</v>
      </c>
      <c r="Q319" s="2">
        <f t="shared" si="108"/>
        <v>0</v>
      </c>
      <c r="R319" s="2">
        <f t="shared" si="108"/>
        <v>0</v>
      </c>
      <c r="S319" s="2">
        <f t="shared" si="108"/>
        <v>0</v>
      </c>
      <c r="T319" s="2">
        <f t="shared" si="108"/>
        <v>0</v>
      </c>
      <c r="U319" s="2">
        <f t="shared" si="108"/>
        <v>0</v>
      </c>
      <c r="V319" s="2">
        <f t="shared" si="108"/>
        <v>0</v>
      </c>
      <c r="W319" s="2">
        <f t="shared" si="108"/>
        <v>0</v>
      </c>
      <c r="X319" s="2">
        <f t="shared" si="108"/>
        <v>0</v>
      </c>
      <c r="Y319" s="2">
        <f t="shared" si="108"/>
        <v>0</v>
      </c>
      <c r="Z319" s="2">
        <f t="shared" si="108"/>
        <v>0</v>
      </c>
    </row>
    <row r="320" spans="2:26" hidden="1" x14ac:dyDescent="0.2">
      <c r="M320" s="2">
        <f t="shared" si="108"/>
        <v>0</v>
      </c>
      <c r="N320" s="2">
        <f t="shared" si="108"/>
        <v>0</v>
      </c>
      <c r="O320" s="2">
        <f t="shared" si="108"/>
        <v>0</v>
      </c>
      <c r="P320" s="2">
        <f t="shared" si="108"/>
        <v>0</v>
      </c>
      <c r="Q320" s="2">
        <f t="shared" si="108"/>
        <v>0</v>
      </c>
      <c r="R320" s="2">
        <f t="shared" si="108"/>
        <v>0</v>
      </c>
      <c r="S320" s="2">
        <f t="shared" si="108"/>
        <v>0</v>
      </c>
      <c r="T320" s="2">
        <f t="shared" si="108"/>
        <v>0</v>
      </c>
      <c r="U320" s="2">
        <f t="shared" si="108"/>
        <v>0</v>
      </c>
      <c r="V320" s="2">
        <f t="shared" si="108"/>
        <v>0</v>
      </c>
      <c r="W320" s="2">
        <f t="shared" si="108"/>
        <v>0</v>
      </c>
      <c r="X320" s="2">
        <f t="shared" si="108"/>
        <v>0</v>
      </c>
      <c r="Y320" s="2">
        <f t="shared" si="108"/>
        <v>0</v>
      </c>
      <c r="Z320" s="2">
        <f t="shared" si="108"/>
        <v>0</v>
      </c>
    </row>
    <row r="321" spans="13:26" hidden="1" x14ac:dyDescent="0.2">
      <c r="M321" s="2">
        <f t="shared" si="108"/>
        <v>0</v>
      </c>
      <c r="N321" s="2">
        <f t="shared" si="108"/>
        <v>0</v>
      </c>
      <c r="O321" s="2">
        <f t="shared" si="108"/>
        <v>0</v>
      </c>
      <c r="P321" s="2">
        <f t="shared" si="108"/>
        <v>0</v>
      </c>
      <c r="Q321" s="2">
        <f t="shared" si="108"/>
        <v>0</v>
      </c>
      <c r="R321" s="2">
        <f t="shared" si="108"/>
        <v>0</v>
      </c>
      <c r="S321" s="2">
        <f t="shared" si="108"/>
        <v>0</v>
      </c>
      <c r="T321" s="2">
        <f t="shared" si="108"/>
        <v>0</v>
      </c>
      <c r="U321" s="2">
        <f t="shared" si="108"/>
        <v>0</v>
      </c>
      <c r="V321" s="2">
        <f t="shared" si="108"/>
        <v>0</v>
      </c>
      <c r="W321" s="2">
        <f t="shared" si="108"/>
        <v>0</v>
      </c>
      <c r="X321" s="2">
        <f t="shared" si="108"/>
        <v>0</v>
      </c>
      <c r="Y321" s="2">
        <f t="shared" si="108"/>
        <v>0</v>
      </c>
      <c r="Z321" s="2">
        <f t="shared" si="108"/>
        <v>0</v>
      </c>
    </row>
    <row r="322" spans="13:26" hidden="1" x14ac:dyDescent="0.2">
      <c r="M322" s="2">
        <f t="shared" si="108"/>
        <v>0</v>
      </c>
      <c r="N322" s="2">
        <f t="shared" si="108"/>
        <v>0</v>
      </c>
      <c r="O322" s="2">
        <f t="shared" si="108"/>
        <v>0</v>
      </c>
      <c r="P322" s="2">
        <f t="shared" si="108"/>
        <v>0</v>
      </c>
      <c r="Q322" s="2">
        <f t="shared" si="108"/>
        <v>0</v>
      </c>
      <c r="R322" s="2">
        <f t="shared" si="108"/>
        <v>0</v>
      </c>
      <c r="S322" s="2">
        <f t="shared" si="108"/>
        <v>0</v>
      </c>
      <c r="T322" s="2">
        <f t="shared" si="108"/>
        <v>0</v>
      </c>
      <c r="U322" s="2">
        <f t="shared" si="108"/>
        <v>0</v>
      </c>
      <c r="V322" s="2">
        <f t="shared" si="108"/>
        <v>0</v>
      </c>
      <c r="W322" s="2">
        <f t="shared" si="108"/>
        <v>0</v>
      </c>
      <c r="X322" s="2">
        <f t="shared" si="108"/>
        <v>0</v>
      </c>
      <c r="Y322" s="2">
        <f t="shared" si="108"/>
        <v>0</v>
      </c>
      <c r="Z322" s="2">
        <f t="shared" si="108"/>
        <v>0</v>
      </c>
    </row>
    <row r="323" spans="13:26" hidden="1" x14ac:dyDescent="0.2">
      <c r="M323" s="2">
        <f t="shared" si="108"/>
        <v>0</v>
      </c>
      <c r="N323" s="2">
        <f t="shared" si="108"/>
        <v>0</v>
      </c>
      <c r="O323" s="2">
        <f t="shared" si="108"/>
        <v>0</v>
      </c>
      <c r="P323" s="2">
        <f t="shared" si="108"/>
        <v>0</v>
      </c>
      <c r="Q323" s="2">
        <f t="shared" si="108"/>
        <v>0</v>
      </c>
      <c r="R323" s="2">
        <f t="shared" si="108"/>
        <v>0</v>
      </c>
      <c r="S323" s="2">
        <f t="shared" si="108"/>
        <v>0</v>
      </c>
      <c r="T323" s="2">
        <f t="shared" si="108"/>
        <v>0</v>
      </c>
      <c r="U323" s="2">
        <f t="shared" si="108"/>
        <v>0</v>
      </c>
      <c r="V323" s="2">
        <f t="shared" si="108"/>
        <v>0</v>
      </c>
      <c r="W323" s="2">
        <f t="shared" si="108"/>
        <v>0</v>
      </c>
      <c r="X323" s="2">
        <f t="shared" si="108"/>
        <v>0</v>
      </c>
      <c r="Y323" s="2">
        <f t="shared" si="108"/>
        <v>0</v>
      </c>
      <c r="Z323" s="2">
        <f t="shared" si="108"/>
        <v>0</v>
      </c>
    </row>
    <row r="324" spans="13:26" hidden="1" x14ac:dyDescent="0.2">
      <c r="M324" s="2">
        <f t="shared" si="108"/>
        <v>0</v>
      </c>
      <c r="N324" s="2">
        <f t="shared" ref="N324:Z339" si="109">IF(OR(AND(N$7="trav",N36="nr"),AND(N$7="trav",ISNUMBER(N36))),1,0)</f>
        <v>0</v>
      </c>
      <c r="O324" s="2">
        <f t="shared" si="109"/>
        <v>0</v>
      </c>
      <c r="P324" s="2">
        <f t="shared" si="109"/>
        <v>0</v>
      </c>
      <c r="Q324" s="2">
        <f t="shared" si="109"/>
        <v>0</v>
      </c>
      <c r="R324" s="2">
        <f t="shared" si="109"/>
        <v>0</v>
      </c>
      <c r="S324" s="2">
        <f t="shared" si="109"/>
        <v>0</v>
      </c>
      <c r="T324" s="2">
        <f t="shared" si="109"/>
        <v>0</v>
      </c>
      <c r="U324" s="2">
        <f t="shared" si="109"/>
        <v>0</v>
      </c>
      <c r="V324" s="2">
        <f t="shared" si="109"/>
        <v>0</v>
      </c>
      <c r="W324" s="2">
        <f t="shared" si="109"/>
        <v>0</v>
      </c>
      <c r="X324" s="2">
        <f t="shared" si="109"/>
        <v>0</v>
      </c>
      <c r="Y324" s="2">
        <f t="shared" si="109"/>
        <v>0</v>
      </c>
      <c r="Z324" s="2">
        <f t="shared" si="109"/>
        <v>0</v>
      </c>
    </row>
    <row r="325" spans="13:26" hidden="1" x14ac:dyDescent="0.2">
      <c r="M325" s="2">
        <f t="shared" si="108"/>
        <v>0</v>
      </c>
      <c r="N325" s="2">
        <f t="shared" si="109"/>
        <v>0</v>
      </c>
      <c r="O325" s="2">
        <f t="shared" si="109"/>
        <v>0</v>
      </c>
      <c r="P325" s="2">
        <f t="shared" si="109"/>
        <v>0</v>
      </c>
      <c r="Q325" s="2">
        <f t="shared" si="109"/>
        <v>0</v>
      </c>
      <c r="R325" s="2">
        <f t="shared" si="109"/>
        <v>0</v>
      </c>
      <c r="S325" s="2">
        <f t="shared" si="109"/>
        <v>0</v>
      </c>
      <c r="T325" s="2">
        <f t="shared" si="109"/>
        <v>0</v>
      </c>
      <c r="U325" s="2">
        <f t="shared" si="109"/>
        <v>0</v>
      </c>
      <c r="V325" s="2">
        <f t="shared" si="109"/>
        <v>0</v>
      </c>
      <c r="W325" s="2">
        <f t="shared" si="109"/>
        <v>0</v>
      </c>
      <c r="X325" s="2">
        <f t="shared" si="109"/>
        <v>0</v>
      </c>
      <c r="Y325" s="2">
        <f t="shared" si="109"/>
        <v>0</v>
      </c>
      <c r="Z325" s="2">
        <f t="shared" si="109"/>
        <v>0</v>
      </c>
    </row>
    <row r="326" spans="13:26" hidden="1" x14ac:dyDescent="0.2">
      <c r="M326" s="2">
        <f t="shared" si="108"/>
        <v>0</v>
      </c>
      <c r="N326" s="2">
        <f t="shared" si="109"/>
        <v>0</v>
      </c>
      <c r="O326" s="2">
        <f t="shared" si="109"/>
        <v>0</v>
      </c>
      <c r="P326" s="2">
        <f t="shared" si="109"/>
        <v>0</v>
      </c>
      <c r="Q326" s="2">
        <f t="shared" si="109"/>
        <v>0</v>
      </c>
      <c r="R326" s="2">
        <f t="shared" si="109"/>
        <v>0</v>
      </c>
      <c r="S326" s="2">
        <f t="shared" si="109"/>
        <v>0</v>
      </c>
      <c r="T326" s="2">
        <f t="shared" si="109"/>
        <v>0</v>
      </c>
      <c r="U326" s="2">
        <f t="shared" si="109"/>
        <v>0</v>
      </c>
      <c r="V326" s="2">
        <f t="shared" si="109"/>
        <v>0</v>
      </c>
      <c r="W326" s="2">
        <f t="shared" si="109"/>
        <v>0</v>
      </c>
      <c r="X326" s="2">
        <f t="shared" si="109"/>
        <v>0</v>
      </c>
      <c r="Y326" s="2">
        <f t="shared" si="109"/>
        <v>0</v>
      </c>
      <c r="Z326" s="2">
        <f t="shared" si="109"/>
        <v>0</v>
      </c>
    </row>
    <row r="327" spans="13:26" hidden="1" x14ac:dyDescent="0.2">
      <c r="M327" s="2">
        <f t="shared" si="108"/>
        <v>0</v>
      </c>
      <c r="N327" s="2">
        <f t="shared" si="109"/>
        <v>0</v>
      </c>
      <c r="O327" s="2">
        <f t="shared" si="109"/>
        <v>0</v>
      </c>
      <c r="P327" s="2">
        <f t="shared" si="109"/>
        <v>0</v>
      </c>
      <c r="Q327" s="2">
        <f t="shared" si="109"/>
        <v>0</v>
      </c>
      <c r="R327" s="2">
        <f t="shared" si="109"/>
        <v>0</v>
      </c>
      <c r="S327" s="2">
        <f t="shared" si="109"/>
        <v>0</v>
      </c>
      <c r="T327" s="2">
        <f t="shared" si="109"/>
        <v>0</v>
      </c>
      <c r="U327" s="2">
        <f t="shared" si="109"/>
        <v>0</v>
      </c>
      <c r="V327" s="2">
        <f t="shared" si="109"/>
        <v>0</v>
      </c>
      <c r="W327" s="2">
        <f t="shared" si="109"/>
        <v>0</v>
      </c>
      <c r="X327" s="2">
        <f t="shared" si="109"/>
        <v>0</v>
      </c>
      <c r="Y327" s="2">
        <f t="shared" si="109"/>
        <v>0</v>
      </c>
      <c r="Z327" s="2">
        <f t="shared" si="109"/>
        <v>0</v>
      </c>
    </row>
    <row r="328" spans="13:26" hidden="1" x14ac:dyDescent="0.2">
      <c r="M328" s="2">
        <f t="shared" si="108"/>
        <v>0</v>
      </c>
      <c r="N328" s="2">
        <f t="shared" si="109"/>
        <v>0</v>
      </c>
      <c r="O328" s="2">
        <f t="shared" si="109"/>
        <v>0</v>
      </c>
      <c r="P328" s="2">
        <f t="shared" si="109"/>
        <v>0</v>
      </c>
      <c r="Q328" s="2">
        <f t="shared" si="109"/>
        <v>0</v>
      </c>
      <c r="R328" s="2">
        <f t="shared" si="109"/>
        <v>0</v>
      </c>
      <c r="S328" s="2">
        <f t="shared" si="109"/>
        <v>0</v>
      </c>
      <c r="T328" s="2">
        <f t="shared" si="109"/>
        <v>0</v>
      </c>
      <c r="U328" s="2">
        <f t="shared" si="109"/>
        <v>0</v>
      </c>
      <c r="V328" s="2">
        <f t="shared" si="109"/>
        <v>0</v>
      </c>
      <c r="W328" s="2">
        <f t="shared" si="109"/>
        <v>0</v>
      </c>
      <c r="X328" s="2">
        <f t="shared" si="109"/>
        <v>0</v>
      </c>
      <c r="Y328" s="2">
        <f t="shared" si="109"/>
        <v>0</v>
      </c>
      <c r="Z328" s="2">
        <f t="shared" si="109"/>
        <v>0</v>
      </c>
    </row>
    <row r="329" spans="13:26" hidden="1" x14ac:dyDescent="0.2">
      <c r="M329" s="2">
        <f t="shared" si="108"/>
        <v>0</v>
      </c>
      <c r="N329" s="2">
        <f t="shared" si="109"/>
        <v>0</v>
      </c>
      <c r="O329" s="2">
        <f t="shared" si="109"/>
        <v>0</v>
      </c>
      <c r="P329" s="2">
        <f t="shared" si="109"/>
        <v>0</v>
      </c>
      <c r="Q329" s="2">
        <f t="shared" si="109"/>
        <v>0</v>
      </c>
      <c r="R329" s="2">
        <f t="shared" si="109"/>
        <v>0</v>
      </c>
      <c r="S329" s="2">
        <f t="shared" si="109"/>
        <v>0</v>
      </c>
      <c r="T329" s="2">
        <f t="shared" si="109"/>
        <v>0</v>
      </c>
      <c r="U329" s="2">
        <f t="shared" si="109"/>
        <v>0</v>
      </c>
      <c r="V329" s="2">
        <f t="shared" si="109"/>
        <v>0</v>
      </c>
      <c r="W329" s="2">
        <f t="shared" si="109"/>
        <v>0</v>
      </c>
      <c r="X329" s="2">
        <f t="shared" si="109"/>
        <v>0</v>
      </c>
      <c r="Y329" s="2">
        <f t="shared" si="109"/>
        <v>0</v>
      </c>
      <c r="Z329" s="2">
        <f t="shared" si="109"/>
        <v>0</v>
      </c>
    </row>
    <row r="330" spans="13:26" hidden="1" x14ac:dyDescent="0.2">
      <c r="M330" s="2">
        <f t="shared" si="108"/>
        <v>0</v>
      </c>
      <c r="N330" s="2">
        <f t="shared" si="109"/>
        <v>0</v>
      </c>
      <c r="O330" s="2">
        <f t="shared" si="109"/>
        <v>0</v>
      </c>
      <c r="P330" s="2">
        <f t="shared" si="109"/>
        <v>0</v>
      </c>
      <c r="Q330" s="2">
        <f t="shared" si="109"/>
        <v>0</v>
      </c>
      <c r="R330" s="2">
        <f t="shared" si="109"/>
        <v>0</v>
      </c>
      <c r="S330" s="2">
        <f t="shared" si="109"/>
        <v>0</v>
      </c>
      <c r="T330" s="2">
        <f t="shared" si="109"/>
        <v>0</v>
      </c>
      <c r="U330" s="2">
        <f t="shared" si="109"/>
        <v>0</v>
      </c>
      <c r="V330" s="2">
        <f t="shared" si="109"/>
        <v>0</v>
      </c>
      <c r="W330" s="2">
        <f t="shared" si="109"/>
        <v>0</v>
      </c>
      <c r="X330" s="2">
        <f t="shared" si="109"/>
        <v>0</v>
      </c>
      <c r="Y330" s="2">
        <f t="shared" si="109"/>
        <v>0</v>
      </c>
      <c r="Z330" s="2">
        <f t="shared" si="109"/>
        <v>0</v>
      </c>
    </row>
    <row r="331" spans="13:26" hidden="1" x14ac:dyDescent="0.2">
      <c r="M331" s="2">
        <f t="shared" si="108"/>
        <v>0</v>
      </c>
      <c r="N331" s="2">
        <f t="shared" si="109"/>
        <v>0</v>
      </c>
      <c r="O331" s="2">
        <f t="shared" si="109"/>
        <v>0</v>
      </c>
      <c r="P331" s="2">
        <f t="shared" si="109"/>
        <v>0</v>
      </c>
      <c r="Q331" s="2">
        <f t="shared" si="109"/>
        <v>0</v>
      </c>
      <c r="R331" s="2">
        <f t="shared" si="109"/>
        <v>0</v>
      </c>
      <c r="S331" s="2">
        <f t="shared" si="109"/>
        <v>0</v>
      </c>
      <c r="T331" s="2">
        <f t="shared" si="109"/>
        <v>0</v>
      </c>
      <c r="U331" s="2">
        <f t="shared" si="109"/>
        <v>0</v>
      </c>
      <c r="V331" s="2">
        <f t="shared" si="109"/>
        <v>0</v>
      </c>
      <c r="W331" s="2">
        <f t="shared" si="109"/>
        <v>0</v>
      </c>
      <c r="X331" s="2">
        <f t="shared" si="109"/>
        <v>0</v>
      </c>
      <c r="Y331" s="2">
        <f t="shared" si="109"/>
        <v>0</v>
      </c>
      <c r="Z331" s="2">
        <f t="shared" si="109"/>
        <v>0</v>
      </c>
    </row>
    <row r="332" spans="13:26" hidden="1" x14ac:dyDescent="0.2">
      <c r="M332" s="2">
        <f t="shared" si="108"/>
        <v>0</v>
      </c>
      <c r="N332" s="2">
        <f t="shared" si="109"/>
        <v>0</v>
      </c>
      <c r="O332" s="2">
        <f t="shared" si="109"/>
        <v>0</v>
      </c>
      <c r="P332" s="2">
        <f t="shared" si="109"/>
        <v>0</v>
      </c>
      <c r="Q332" s="2">
        <f t="shared" si="109"/>
        <v>0</v>
      </c>
      <c r="R332" s="2">
        <f t="shared" si="109"/>
        <v>0</v>
      </c>
      <c r="S332" s="2">
        <f t="shared" si="109"/>
        <v>0</v>
      </c>
      <c r="T332" s="2">
        <f t="shared" si="109"/>
        <v>0</v>
      </c>
      <c r="U332" s="2">
        <f t="shared" si="109"/>
        <v>0</v>
      </c>
      <c r="V332" s="2">
        <f t="shared" si="109"/>
        <v>0</v>
      </c>
      <c r="W332" s="2">
        <f t="shared" si="109"/>
        <v>0</v>
      </c>
      <c r="X332" s="2">
        <f t="shared" si="109"/>
        <v>0</v>
      </c>
      <c r="Y332" s="2">
        <f t="shared" si="109"/>
        <v>0</v>
      </c>
      <c r="Z332" s="2">
        <f t="shared" si="109"/>
        <v>0</v>
      </c>
    </row>
    <row r="333" spans="13:26" hidden="1" x14ac:dyDescent="0.2">
      <c r="M333" s="2">
        <f t="shared" si="108"/>
        <v>0</v>
      </c>
      <c r="N333" s="2">
        <f t="shared" si="109"/>
        <v>0</v>
      </c>
      <c r="O333" s="2">
        <f t="shared" si="109"/>
        <v>0</v>
      </c>
      <c r="P333" s="2">
        <f t="shared" si="109"/>
        <v>0</v>
      </c>
      <c r="Q333" s="2">
        <f t="shared" si="109"/>
        <v>0</v>
      </c>
      <c r="R333" s="2">
        <f t="shared" si="109"/>
        <v>0</v>
      </c>
      <c r="S333" s="2">
        <f t="shared" si="109"/>
        <v>0</v>
      </c>
      <c r="T333" s="2">
        <f t="shared" si="109"/>
        <v>0</v>
      </c>
      <c r="U333" s="2">
        <f t="shared" si="109"/>
        <v>0</v>
      </c>
      <c r="V333" s="2">
        <f t="shared" si="109"/>
        <v>0</v>
      </c>
      <c r="W333" s="2">
        <f t="shared" si="109"/>
        <v>0</v>
      </c>
      <c r="X333" s="2">
        <f t="shared" si="109"/>
        <v>0</v>
      </c>
      <c r="Y333" s="2">
        <f t="shared" si="109"/>
        <v>0</v>
      </c>
      <c r="Z333" s="2">
        <f t="shared" si="109"/>
        <v>0</v>
      </c>
    </row>
    <row r="334" spans="13:26" hidden="1" x14ac:dyDescent="0.2">
      <c r="M334" s="2">
        <f t="shared" si="108"/>
        <v>0</v>
      </c>
      <c r="N334" s="2">
        <f t="shared" si="109"/>
        <v>0</v>
      </c>
      <c r="O334" s="2">
        <f t="shared" si="109"/>
        <v>0</v>
      </c>
      <c r="P334" s="2">
        <f t="shared" si="109"/>
        <v>0</v>
      </c>
      <c r="Q334" s="2">
        <f t="shared" si="109"/>
        <v>0</v>
      </c>
      <c r="R334" s="2">
        <f t="shared" si="109"/>
        <v>0</v>
      </c>
      <c r="S334" s="2">
        <f t="shared" si="109"/>
        <v>0</v>
      </c>
      <c r="T334" s="2">
        <f t="shared" si="109"/>
        <v>0</v>
      </c>
      <c r="U334" s="2">
        <f t="shared" si="109"/>
        <v>0</v>
      </c>
      <c r="V334" s="2">
        <f t="shared" si="109"/>
        <v>0</v>
      </c>
      <c r="W334" s="2">
        <f t="shared" si="109"/>
        <v>0</v>
      </c>
      <c r="X334" s="2">
        <f t="shared" si="109"/>
        <v>0</v>
      </c>
      <c r="Y334" s="2">
        <f t="shared" si="109"/>
        <v>0</v>
      </c>
      <c r="Z334" s="2">
        <f t="shared" si="109"/>
        <v>0</v>
      </c>
    </row>
    <row r="335" spans="13:26" hidden="1" x14ac:dyDescent="0.2">
      <c r="M335" s="2">
        <f t="shared" si="108"/>
        <v>0</v>
      </c>
      <c r="N335" s="2">
        <f t="shared" si="109"/>
        <v>0</v>
      </c>
      <c r="O335" s="2">
        <f t="shared" si="109"/>
        <v>0</v>
      </c>
      <c r="P335" s="2">
        <f t="shared" si="109"/>
        <v>0</v>
      </c>
      <c r="Q335" s="2">
        <f t="shared" si="109"/>
        <v>0</v>
      </c>
      <c r="R335" s="2">
        <f t="shared" si="109"/>
        <v>0</v>
      </c>
      <c r="S335" s="2">
        <f t="shared" si="109"/>
        <v>0</v>
      </c>
      <c r="T335" s="2">
        <f t="shared" si="109"/>
        <v>0</v>
      </c>
      <c r="U335" s="2">
        <f t="shared" si="109"/>
        <v>0</v>
      </c>
      <c r="V335" s="2">
        <f t="shared" si="109"/>
        <v>0</v>
      </c>
      <c r="W335" s="2">
        <f t="shared" si="109"/>
        <v>0</v>
      </c>
      <c r="X335" s="2">
        <f t="shared" si="109"/>
        <v>0</v>
      </c>
      <c r="Y335" s="2">
        <f t="shared" si="109"/>
        <v>0</v>
      </c>
      <c r="Z335" s="2">
        <f t="shared" si="109"/>
        <v>0</v>
      </c>
    </row>
    <row r="336" spans="13:26" hidden="1" x14ac:dyDescent="0.2">
      <c r="M336" s="2">
        <f t="shared" si="108"/>
        <v>0</v>
      </c>
      <c r="N336" s="2">
        <f t="shared" si="109"/>
        <v>0</v>
      </c>
      <c r="O336" s="2">
        <f t="shared" si="109"/>
        <v>0</v>
      </c>
      <c r="P336" s="2">
        <f t="shared" si="109"/>
        <v>0</v>
      </c>
      <c r="Q336" s="2">
        <f t="shared" si="109"/>
        <v>0</v>
      </c>
      <c r="R336" s="2">
        <f t="shared" si="109"/>
        <v>0</v>
      </c>
      <c r="S336" s="2">
        <f t="shared" si="109"/>
        <v>0</v>
      </c>
      <c r="T336" s="2">
        <f t="shared" si="109"/>
        <v>0</v>
      </c>
      <c r="U336" s="2">
        <f t="shared" si="109"/>
        <v>0</v>
      </c>
      <c r="V336" s="2">
        <f t="shared" si="109"/>
        <v>0</v>
      </c>
      <c r="W336" s="2">
        <f t="shared" si="109"/>
        <v>0</v>
      </c>
      <c r="X336" s="2">
        <f t="shared" si="109"/>
        <v>0</v>
      </c>
      <c r="Y336" s="2">
        <f t="shared" si="109"/>
        <v>0</v>
      </c>
      <c r="Z336" s="2">
        <f t="shared" si="109"/>
        <v>0</v>
      </c>
    </row>
    <row r="337" spans="13:26" hidden="1" x14ac:dyDescent="0.2">
      <c r="M337" s="2">
        <f t="shared" si="108"/>
        <v>0</v>
      </c>
      <c r="N337" s="2">
        <f t="shared" si="109"/>
        <v>0</v>
      </c>
      <c r="O337" s="2">
        <f t="shared" si="109"/>
        <v>0</v>
      </c>
      <c r="P337" s="2">
        <f t="shared" si="109"/>
        <v>0</v>
      </c>
      <c r="Q337" s="2">
        <f t="shared" si="109"/>
        <v>0</v>
      </c>
      <c r="R337" s="2">
        <f t="shared" si="109"/>
        <v>0</v>
      </c>
      <c r="S337" s="2">
        <f t="shared" si="109"/>
        <v>0</v>
      </c>
      <c r="T337" s="2">
        <f t="shared" si="109"/>
        <v>0</v>
      </c>
      <c r="U337" s="2">
        <f t="shared" si="109"/>
        <v>0</v>
      </c>
      <c r="V337" s="2">
        <f t="shared" si="109"/>
        <v>0</v>
      </c>
      <c r="W337" s="2">
        <f t="shared" si="109"/>
        <v>0</v>
      </c>
      <c r="X337" s="2">
        <f t="shared" si="109"/>
        <v>0</v>
      </c>
      <c r="Y337" s="2">
        <f t="shared" si="109"/>
        <v>0</v>
      </c>
      <c r="Z337" s="2">
        <f t="shared" si="109"/>
        <v>0</v>
      </c>
    </row>
    <row r="338" spans="13:26" hidden="1" x14ac:dyDescent="0.2">
      <c r="M338" s="2">
        <f t="shared" si="108"/>
        <v>0</v>
      </c>
      <c r="N338" s="2">
        <f t="shared" si="109"/>
        <v>0</v>
      </c>
      <c r="O338" s="2">
        <f t="shared" si="109"/>
        <v>0</v>
      </c>
      <c r="P338" s="2">
        <f t="shared" si="109"/>
        <v>0</v>
      </c>
      <c r="Q338" s="2">
        <f t="shared" si="109"/>
        <v>0</v>
      </c>
      <c r="R338" s="2">
        <f t="shared" si="109"/>
        <v>0</v>
      </c>
      <c r="S338" s="2">
        <f t="shared" si="109"/>
        <v>0</v>
      </c>
      <c r="T338" s="2">
        <f t="shared" si="109"/>
        <v>0</v>
      </c>
      <c r="U338" s="2">
        <f t="shared" si="109"/>
        <v>0</v>
      </c>
      <c r="V338" s="2">
        <f t="shared" si="109"/>
        <v>0</v>
      </c>
      <c r="W338" s="2">
        <f t="shared" si="109"/>
        <v>0</v>
      </c>
      <c r="X338" s="2">
        <f t="shared" si="109"/>
        <v>0</v>
      </c>
      <c r="Y338" s="2">
        <f t="shared" si="109"/>
        <v>0</v>
      </c>
      <c r="Z338" s="2">
        <f t="shared" si="109"/>
        <v>0</v>
      </c>
    </row>
    <row r="339" spans="13:26" hidden="1" x14ac:dyDescent="0.2">
      <c r="M339" s="2">
        <f t="shared" si="108"/>
        <v>0</v>
      </c>
      <c r="N339" s="2">
        <f t="shared" si="109"/>
        <v>0</v>
      </c>
      <c r="O339" s="2">
        <f t="shared" si="109"/>
        <v>0</v>
      </c>
      <c r="P339" s="2">
        <f t="shared" si="109"/>
        <v>0</v>
      </c>
      <c r="Q339" s="2">
        <f t="shared" si="109"/>
        <v>0</v>
      </c>
      <c r="R339" s="2">
        <f t="shared" si="109"/>
        <v>0</v>
      </c>
      <c r="S339" s="2">
        <f t="shared" si="109"/>
        <v>0</v>
      </c>
      <c r="T339" s="2">
        <f t="shared" si="109"/>
        <v>0</v>
      </c>
      <c r="U339" s="2">
        <f t="shared" si="109"/>
        <v>0</v>
      </c>
      <c r="V339" s="2">
        <f t="shared" si="109"/>
        <v>0</v>
      </c>
      <c r="W339" s="2">
        <f t="shared" si="109"/>
        <v>0</v>
      </c>
      <c r="X339" s="2">
        <f t="shared" si="109"/>
        <v>0</v>
      </c>
      <c r="Y339" s="2">
        <f t="shared" si="109"/>
        <v>0</v>
      </c>
      <c r="Z339" s="2">
        <f t="shared" si="109"/>
        <v>0</v>
      </c>
    </row>
    <row r="340" spans="13:26" hidden="1" x14ac:dyDescent="0.2">
      <c r="M340" s="2">
        <f t="shared" si="108"/>
        <v>0</v>
      </c>
      <c r="N340" s="2">
        <f t="shared" ref="N340:Z340" si="110">IF(OR(AND(N$7="trav",N52="nr"),AND(N$7="trav",ISNUMBER(N52))),1,0)</f>
        <v>0</v>
      </c>
      <c r="O340" s="2">
        <f t="shared" si="110"/>
        <v>0</v>
      </c>
      <c r="P340" s="2">
        <f t="shared" si="110"/>
        <v>0</v>
      </c>
      <c r="Q340" s="2">
        <f t="shared" si="110"/>
        <v>0</v>
      </c>
      <c r="R340" s="2">
        <f t="shared" si="110"/>
        <v>0</v>
      </c>
      <c r="S340" s="2">
        <f t="shared" si="110"/>
        <v>0</v>
      </c>
      <c r="T340" s="2">
        <f t="shared" si="110"/>
        <v>0</v>
      </c>
      <c r="U340" s="2">
        <f t="shared" si="110"/>
        <v>0</v>
      </c>
      <c r="V340" s="2">
        <f t="shared" si="110"/>
        <v>0</v>
      </c>
      <c r="W340" s="2">
        <f t="shared" si="110"/>
        <v>0</v>
      </c>
      <c r="X340" s="2">
        <f t="shared" si="110"/>
        <v>0</v>
      </c>
      <c r="Y340" s="2">
        <f t="shared" si="110"/>
        <v>0</v>
      </c>
      <c r="Z340" s="2">
        <f t="shared" si="110"/>
        <v>0</v>
      </c>
    </row>
    <row r="341" spans="13:26" hidden="1" x14ac:dyDescent="0.2"/>
    <row r="342" spans="13:26" hidden="1" x14ac:dyDescent="0.2"/>
    <row r="343" spans="13:26" hidden="1" x14ac:dyDescent="0.2"/>
    <row r="344" spans="13:26" hidden="1" x14ac:dyDescent="0.2"/>
    <row r="345" spans="13:26" hidden="1" x14ac:dyDescent="0.2"/>
    <row r="346" spans="13:26" hidden="1" x14ac:dyDescent="0.2"/>
    <row r="347" spans="13:26" hidden="1" x14ac:dyDescent="0.2"/>
    <row r="348" spans="13:26" hidden="1" x14ac:dyDescent="0.2"/>
    <row r="349" spans="13:26" hidden="1" x14ac:dyDescent="0.2"/>
    <row r="350" spans="13:26" hidden="1" x14ac:dyDescent="0.2"/>
    <row r="351" spans="13:26" hidden="1" x14ac:dyDescent="0.2"/>
    <row r="352" spans="13:26" hidden="1" x14ac:dyDescent="0.2"/>
    <row r="353" hidden="1" x14ac:dyDescent="0.2"/>
    <row r="354" hidden="1" x14ac:dyDescent="0.2"/>
    <row r="355" hidden="1" x14ac:dyDescent="0.2"/>
    <row r="356" hidden="1" x14ac:dyDescent="0.2"/>
  </sheetData>
  <sheetProtection sheet="1" objects="1" scenarios="1"/>
  <mergeCells count="12">
    <mergeCell ref="I2:K5"/>
    <mergeCell ref="I15:K15"/>
    <mergeCell ref="I16:K16"/>
    <mergeCell ref="C2:F2"/>
    <mergeCell ref="C3:F3"/>
    <mergeCell ref="C4:F4"/>
    <mergeCell ref="C5:F5"/>
    <mergeCell ref="C6:F6"/>
    <mergeCell ref="I12:K12"/>
    <mergeCell ref="I13:K13"/>
    <mergeCell ref="I7:K7"/>
    <mergeCell ref="I8:K8"/>
  </mergeCells>
  <phoneticPr fontId="0" type="noConversion"/>
  <conditionalFormatting sqref="M15:Z15">
    <cfRule type="cellIs" dxfId="52" priority="1" stopIfTrue="1" operator="lessThan">
      <formula>M13/2</formula>
    </cfRule>
  </conditionalFormatting>
  <conditionalFormatting sqref="M16:Z16">
    <cfRule type="cellIs" dxfId="51" priority="2" stopIfTrue="1" operator="lessThan">
      <formula>50%</formula>
    </cfRule>
  </conditionalFormatting>
  <conditionalFormatting sqref="D18:D52">
    <cfRule type="cellIs" dxfId="50" priority="3" stopIfTrue="1" operator="lessThan">
      <formula>$D$13/2</formula>
    </cfRule>
  </conditionalFormatting>
  <dataValidations count="22">
    <dataValidation type="whole" operator="greaterThan" allowBlank="1" showInputMessage="1" showErrorMessage="1" errorTitle="Entrée erronée" error="Il faut entrer dans cette cellule un nombre entier différent de zéro!" sqref="AC19:IV19 AA15:IV15 AA17:IV17 AC21:IV21 AC23:IV23 AA23 AA21 AA19 N13:IV13">
      <formula1>0</formula1>
    </dataValidation>
    <dataValidation type="custom" allowBlank="1" showInputMessage="1" showErrorMessage="1" errorTitle="Lala" sqref="R301">
      <formula1>TRUE</formula1>
    </dataValidation>
    <dataValidation type="custom" operator="equal" allowBlank="1" showInputMessage="1" showErrorMessage="1" errorTitle="Lala" sqref="M301:Q301">
      <formula1>"m12=VRAI"</formula1>
    </dataValidation>
    <dataValidation type="custom" allowBlank="1" showInputMessage="1" showErrorMessage="1" errorTitle="Convention d'écriture" error="Si l'évaluation porte sur un devoir, veuillez entrer les lettres &quot;dev&quot;. Si elle porte sur une interrogation, veuillez entrer les lettres &quot;int&quot;." sqref="AA7:IV7">
      <formula1>OR(AA7="dev",AA7="int")</formula1>
    </dataValidation>
    <dataValidation type="custom" allowBlank="1" showInputMessage="1" showErrorMessage="1" errorTitle="Convention d'écriture" error="En fonction de l'évaluation, encoder respectivement &quot;dev&quot;, &quot;int&quot; ou &quot;trav&quot; pour renseigner d'un devoir, d'une interrogation ou d'un travail." promptTitle="Nature de l'évaluation" prompt="Avant d'encoder vos résultats, il est indispensable de préciser dans cette cellule, la nature de l'évaluation.  Vous encoderez les lettres &quot;dev&quot; pour renseigner d'un devoir, &quot;int&quot; pour une interrogation et &quot;trav&quot; pour un travail." sqref="M7">
      <formula1>OR(M7="dev",M7="int",M7="trav")</formula1>
    </dataValidation>
    <dataValidation allowBlank="1" showInputMessage="1" showErrorMessage="1" promptTitle="Numéro de l'évaluation" prompt="Cette cellule vous permet de mentionner une numérotation des évaluations si vous le souhaitez." sqref="M8"/>
    <dataValidation type="textLength" allowBlank="1" showInputMessage="1" showErrorMessage="1" errorTitle="Frappe de texte limitée" error="La frappe de texte est limitée à 35 caractères maximum." promptTitle="Intitulé de l'évaluation" prompt="Cette cellule vous permet de mentionner le sujet de votre évaluation._x000a_Maximum 35 caractères!" sqref="M10">
      <formula1>0</formula1>
      <formula2>35</formula2>
    </dataValidation>
    <dataValidation type="whole" operator="greaterThan" allowBlank="1" showInputMessage="1" showErrorMessage="1" errorTitle="Entrée erronée" error="Il faut entrer dans cette cellule un nombre entier différent de zéro!" promptTitle="Cote maximale" prompt="Avant d'encoder vos résultats, il est indispensable de préciser dans cette cellule, la note maximale attribuée à l'évaluation." sqref="M13">
      <formula1>0</formula1>
    </dataValidation>
    <dataValidation type="custom" showInputMessage="1" showErrorMessage="1" errorTitle="Encodage" error="Les noms et prénoms de vos élèves doivent impérativement être encodés ligne par ligne et ce, de haut en bas!_x000a_Il n'est pas permis d'en passer une seule._x000a_" sqref="B19:B21 B24:B26 B29:B31 B34:B36 B39:B41 B44:B46 B49:B51">
      <formula1>NOT(ISBLANK($B18))</formula1>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AC24:IV52 AA24:AA52">
      <formula1>AND($AB24=1,AA$13&gt;0,OR(AA$7="int",AA$7="dev"),OR(OR(OR(OR(AA$13&gt;AA24,AA$13=AA24),AA24="abs"),AA24="exc"),AA24="nr"))</formula1>
    </dataValidation>
    <dataValidation allowBlank="1" showInputMessage="1" showErrorMessage="1" promptTitle="Moyenne" prompt="Les notes nulles attribuées aux évaluations non rendues ne sont pas prises en considération dans le calcul de la moyenne." sqref="M15"/>
    <dataValidation allowBlank="1" showInputMessage="1" showErrorMessage="1" promptTitle="Pourcentage moyen" prompt="Les notes nulles attribuées aux évaluations non rendues ne sont pas prises en considération dans le calcul du pourcentage moyen." sqref="M16"/>
    <dataValidation type="date" operator="greaterThan" allowBlank="1" showInputMessage="1" showErrorMessage="1" errorTitle="Entrée erronée" error="Il faut entrer dans cette cellule une date._x000a_Cette date prendra le format suivant :  21-jan._x000a_La date demeure néanmoins facultative!" promptTitle="Date de l'évaluation" prompt="Cette cellule vous permet de mentionner la date de réalisation de l'évaluation." sqref="M12">
      <formula1>34700</formula1>
    </dataValidation>
    <dataValidation type="date" operator="greaterThan" allowBlank="1" showInputMessage="1" showErrorMessage="1" errorTitle="Entrée erronée" error="Il faut entrer dans cette cellule une date._x000a_Cette date prendra le format suivant :  21-jan._x000a_La date demeure néanmoins facultative!" sqref="N12:Z12">
      <formula1>34700</formula1>
    </dataValidation>
    <dataValidation allowBlank="1" showErrorMessage="1" promptTitle="Moyenne" prompt="Les notes nulles attribuées aux évaluations non rendues ne sont pas prises en considération dans le calcul de la moyenne." sqref="N15:Z15"/>
    <dataValidation allowBlank="1" showErrorMessage="1" promptTitle="Pourcentage moyen" prompt="Les notes nulles attribuées aux évaluations non rendues ne sont pas prises en considération dans le calcul du pourcentage moyen." sqref="N16:Z16"/>
    <dataValidation type="textLength" allowBlank="1" showInputMessage="1" showErrorMessage="1" errorTitle="Frappe de texte limitée" error="La frappe de texte est limitée à 35 caractères maximum." sqref="N10 P10:Z10">
      <formula1>0</formula1>
      <formula2>35</formula2>
    </dataValidation>
    <dataValidation type="decimal" operator="greaterThan" showInputMessage="1" showErrorMessage="1" errorTitle="Entrée erronée" error="Il faut entrer une valeur comprise entre 1 et 100._x000a_Si vous réessayez, faites suivre le nombre du symbole &quot;%&quot;_x000a_" promptTitle="Cotation période" prompt="Il faut entrer une valeur supérieur à 0." sqref="D7">
      <formula1>0</formula1>
    </dataValidation>
    <dataValidation type="decimal" operator="greaterThan" showInputMessage="1" showErrorMessage="1" errorTitle="Entrée erronée" error="Il faut entrer une valeur supérieure à 0. _x000a_" promptTitle="Cotation période" prompt="Il faut entrer une valeur supérieure à 0." sqref="C7">
      <formula1>0</formula1>
    </dataValidation>
    <dataValidation type="textLength" allowBlank="1" showErrorMessage="1" errorTitle="Frappe de texte limitée" error="La frappe de texte est limitée à 35 caractères maximum." promptTitle="Intitulé de l'évaluation" prompt="Cette cellule vous permet de mentionner le sujet de votre évaluation._x000a_Maximum 35 caractères!" sqref="O10">
      <formula1>0</formula1>
      <formula2>35</formula2>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M18:Z52">
      <formula1>AND($AB18=1,M$13&gt;0,OR(M$7="trav",M$7="int",M$7="dev"),OR(OR(OR(OR(M$13&gt;M18,M$13=M18),M18="abs"),M18="exc"),M18="nr"))</formula1>
    </dataValidation>
    <dataValidation type="custom" showInputMessage="1" showErrorMessage="1" errorTitle="Convention d'écriture" error="En fonction de l'évaluation, encoder respectivement &quot;dev&quot;, &quot;int&quot; ou &quot;trav&quot; pour renseigner d'un devoir, d'une interrogation ou d'un travail._x000a_La nature de l'évaluation précédente doit figurer dans la colonne de gauche." sqref="N7:Z7">
      <formula1>AND(OR(M$7="trav",M$7="dev",M$7="int"),OR(N7="trav",N7="dev",N7="int"))</formula1>
    </dataValidation>
  </dataValidations>
  <printOptions horizontalCentered="1"/>
  <pageMargins left="0.78740157480314965" right="0.78740157480314965" top="0.78740157480314965" bottom="0.78740157480314965" header="0.51181102362204722" footer="0.51181102362204722"/>
  <pageSetup paperSize="9" scale="60" orientation="landscape" blackAndWhite="1" horizontalDpi="4294967293"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6"/>
  <sheetViews>
    <sheetView topLeftCell="A13" zoomScale="80" workbookViewId="0">
      <pane xSplit="12" topLeftCell="M1" activePane="topRight" state="frozen"/>
      <selection activeCell="G2" sqref="G2:K5"/>
      <selection pane="topRight" activeCell="B37" sqref="B18:B37"/>
    </sheetView>
  </sheetViews>
  <sheetFormatPr baseColWidth="10" defaultColWidth="0" defaultRowHeight="12.75" zeroHeight="1" x14ac:dyDescent="0.2"/>
  <cols>
    <col min="1" max="1" width="3.28515625" style="2" customWidth="1"/>
    <col min="2" max="2" width="25.7109375" style="2" customWidth="1"/>
    <col min="3" max="4" width="6.7109375" style="2" customWidth="1"/>
    <col min="5" max="5" width="0.85546875" style="2" customWidth="1"/>
    <col min="6" max="11" width="6.7109375" style="2" customWidth="1"/>
    <col min="12" max="12" width="2.7109375" style="2" customWidth="1"/>
    <col min="13" max="26" width="8.28515625" style="2" customWidth="1"/>
    <col min="27" max="16384" width="8.28515625" style="14" hidden="1"/>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row>
    <row r="2" spans="1:256" x14ac:dyDescent="0.2">
      <c r="A2" s="1" t="s">
        <v>1</v>
      </c>
      <c r="B2" s="1"/>
      <c r="C2" s="206" t="str">
        <f>T(Pér1!$C2)</f>
        <v/>
      </c>
      <c r="D2" s="206"/>
      <c r="E2" s="206"/>
      <c r="F2" s="206"/>
      <c r="G2" s="3"/>
      <c r="H2" s="3"/>
      <c r="I2" s="202" t="s">
        <v>14</v>
      </c>
      <c r="J2" s="202"/>
      <c r="K2" s="202"/>
      <c r="L2" s="3"/>
      <c r="M2" s="3"/>
      <c r="N2" s="3"/>
      <c r="O2" s="3"/>
      <c r="P2" s="3"/>
      <c r="Q2" s="3"/>
      <c r="R2" s="3"/>
      <c r="S2" s="3"/>
      <c r="T2" s="3"/>
      <c r="U2" s="3"/>
      <c r="V2" s="3"/>
      <c r="W2" s="3"/>
      <c r="X2" s="3"/>
      <c r="Y2" s="3"/>
      <c r="Z2" s="3"/>
    </row>
    <row r="3" spans="1:256" x14ac:dyDescent="0.2">
      <c r="A3" s="1" t="s">
        <v>0</v>
      </c>
      <c r="B3" s="1"/>
      <c r="C3" s="206" t="str">
        <f>T(Pér1!$C3)</f>
        <v/>
      </c>
      <c r="D3" s="206"/>
      <c r="E3" s="206"/>
      <c r="F3" s="206"/>
      <c r="G3" s="3"/>
      <c r="H3" s="3"/>
      <c r="I3" s="202"/>
      <c r="J3" s="202"/>
      <c r="K3" s="202"/>
      <c r="L3" s="3"/>
      <c r="M3" s="3"/>
      <c r="N3" s="3"/>
      <c r="O3" s="3"/>
      <c r="P3" s="3"/>
      <c r="Q3" s="3"/>
      <c r="R3" s="3"/>
      <c r="S3" s="3"/>
      <c r="T3" s="3"/>
      <c r="U3" s="3"/>
      <c r="V3" s="3"/>
      <c r="W3" s="3"/>
      <c r="X3" s="3"/>
      <c r="Y3" s="3"/>
      <c r="Z3" s="3"/>
    </row>
    <row r="4" spans="1:256" x14ac:dyDescent="0.2">
      <c r="A4" s="3" t="s">
        <v>29</v>
      </c>
      <c r="B4" s="1"/>
      <c r="C4" s="206" t="str">
        <f>T(Pér1!$C4)</f>
        <v/>
      </c>
      <c r="D4" s="206"/>
      <c r="E4" s="206"/>
      <c r="F4" s="206"/>
      <c r="G4" s="3"/>
      <c r="H4" s="3"/>
      <c r="I4" s="202"/>
      <c r="J4" s="202"/>
      <c r="K4" s="202"/>
      <c r="L4" s="3"/>
      <c r="M4" s="3"/>
      <c r="N4" s="3"/>
      <c r="O4" s="3"/>
      <c r="P4" s="3"/>
      <c r="Q4" s="3"/>
      <c r="R4" s="3"/>
      <c r="S4" s="3"/>
      <c r="T4" s="3"/>
      <c r="U4" s="3"/>
      <c r="V4" s="3"/>
      <c r="W4" s="3"/>
      <c r="X4" s="3"/>
      <c r="Y4" s="3"/>
      <c r="Z4" s="3"/>
    </row>
    <row r="5" spans="1:256" x14ac:dyDescent="0.2">
      <c r="A5" s="1" t="s">
        <v>8</v>
      </c>
      <c r="B5" s="3"/>
      <c r="C5" s="206" t="str">
        <f>IF(AB57=0,"",AB57)</f>
        <v/>
      </c>
      <c r="D5" s="206"/>
      <c r="E5" s="206"/>
      <c r="F5" s="206"/>
      <c r="G5" s="3"/>
      <c r="H5" s="3"/>
      <c r="I5" s="202"/>
      <c r="J5" s="202"/>
      <c r="K5" s="202"/>
      <c r="L5" s="3"/>
      <c r="M5" s="3"/>
      <c r="N5" s="3"/>
      <c r="O5" s="3"/>
      <c r="P5" s="3"/>
      <c r="Q5" s="3"/>
      <c r="R5" s="3"/>
      <c r="S5" s="3"/>
      <c r="T5" s="3"/>
      <c r="U5" s="3"/>
      <c r="V5" s="3"/>
      <c r="W5" s="3"/>
      <c r="X5" s="3"/>
      <c r="Y5" s="3"/>
      <c r="Z5" s="3"/>
    </row>
    <row r="6" spans="1:256" x14ac:dyDescent="0.2">
      <c r="A6" s="1"/>
      <c r="B6" s="3"/>
      <c r="C6" s="207"/>
      <c r="D6" s="207"/>
      <c r="E6" s="207"/>
      <c r="F6" s="207"/>
      <c r="G6" s="3"/>
      <c r="H6" s="3"/>
      <c r="I6" s="3"/>
      <c r="J6" s="3"/>
      <c r="K6" s="3"/>
      <c r="L6" s="3"/>
      <c r="M6" s="3"/>
      <c r="N6" s="3"/>
      <c r="O6" s="3"/>
      <c r="P6" s="3"/>
      <c r="Q6" s="3"/>
      <c r="R6" s="3"/>
      <c r="S6" s="3"/>
      <c r="T6" s="3"/>
      <c r="U6" s="3"/>
      <c r="V6" s="3"/>
      <c r="W6" s="3"/>
      <c r="X6" s="3"/>
      <c r="Y6" s="3"/>
      <c r="Z6" s="3"/>
    </row>
    <row r="7" spans="1:256" x14ac:dyDescent="0.2">
      <c r="A7" s="3" t="s">
        <v>61</v>
      </c>
      <c r="B7" s="3"/>
      <c r="C7" s="91">
        <f>IF((Pér1!$C$7)=0,"",N(Pér1!$C$7))</f>
        <v>20</v>
      </c>
      <c r="D7" s="91"/>
      <c r="E7" s="110"/>
      <c r="F7" s="3"/>
      <c r="G7" s="3"/>
      <c r="H7" s="3"/>
      <c r="I7" s="203" t="s">
        <v>11</v>
      </c>
      <c r="J7" s="203"/>
      <c r="K7" s="203"/>
      <c r="L7" s="3"/>
      <c r="M7" s="119"/>
      <c r="N7" s="119"/>
      <c r="O7" s="119"/>
      <c r="P7" s="119"/>
      <c r="Q7" s="119"/>
      <c r="R7" s="119"/>
      <c r="S7" s="119"/>
      <c r="T7" s="119"/>
      <c r="U7" s="119"/>
      <c r="V7" s="119"/>
      <c r="W7" s="119"/>
      <c r="X7" s="119"/>
      <c r="Y7" s="119"/>
      <c r="Z7" s="119"/>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121" customFormat="1" x14ac:dyDescent="0.2">
      <c r="A8" s="3"/>
      <c r="B8" s="3"/>
      <c r="C8" s="16"/>
      <c r="D8" s="3"/>
      <c r="E8" s="3"/>
      <c r="F8" s="3"/>
      <c r="G8" s="3"/>
      <c r="H8" s="3"/>
      <c r="I8" s="203" t="s">
        <v>12</v>
      </c>
      <c r="J8" s="203"/>
      <c r="K8" s="203"/>
      <c r="L8" s="3"/>
      <c r="M8" s="4"/>
      <c r="N8" s="4"/>
      <c r="O8" s="4"/>
      <c r="P8" s="4"/>
      <c r="Q8" s="4"/>
      <c r="R8" s="4"/>
      <c r="S8" s="4"/>
      <c r="T8" s="4"/>
      <c r="U8" s="4"/>
      <c r="V8" s="4"/>
      <c r="W8" s="4"/>
      <c r="X8" s="4"/>
      <c r="Y8" s="4"/>
      <c r="Z8" s="4"/>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x14ac:dyDescent="0.2">
      <c r="A9" s="3"/>
      <c r="B9" s="3"/>
      <c r="C9" s="16"/>
      <c r="D9" s="16"/>
      <c r="E9" s="3"/>
      <c r="F9" s="3"/>
      <c r="G9" s="3"/>
      <c r="H9" s="3"/>
      <c r="I9" s="17"/>
      <c r="J9" s="17"/>
      <c r="K9" s="17"/>
      <c r="L9" s="3"/>
      <c r="M9" s="122"/>
      <c r="N9" s="122"/>
      <c r="O9" s="122"/>
      <c r="P9" s="122"/>
      <c r="Q9" s="122"/>
      <c r="R9" s="122"/>
      <c r="S9" s="122"/>
      <c r="T9" s="122"/>
      <c r="U9" s="122"/>
      <c r="V9" s="122"/>
      <c r="W9" s="122"/>
      <c r="X9" s="122"/>
      <c r="Y9" s="122"/>
      <c r="Z9" s="1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123" customFormat="1" ht="99.95" customHeight="1" x14ac:dyDescent="0.2">
      <c r="A10" s="5" t="s">
        <v>2</v>
      </c>
      <c r="B10" s="5" t="s">
        <v>4</v>
      </c>
      <c r="C10" s="5"/>
      <c r="D10" s="129" t="s">
        <v>3</v>
      </c>
      <c r="E10" s="6"/>
      <c r="F10" s="135" t="s">
        <v>5</v>
      </c>
      <c r="G10" s="135" t="s">
        <v>6</v>
      </c>
      <c r="H10" s="128" t="s">
        <v>7</v>
      </c>
      <c r="I10" s="131" t="s">
        <v>6</v>
      </c>
      <c r="J10" s="130" t="s">
        <v>73</v>
      </c>
      <c r="K10" s="132" t="s">
        <v>6</v>
      </c>
      <c r="L10" s="6"/>
      <c r="M10" s="32"/>
      <c r="N10" s="32"/>
      <c r="O10" s="32"/>
      <c r="P10" s="32"/>
      <c r="Q10" s="32"/>
      <c r="R10" s="32"/>
      <c r="S10" s="32"/>
      <c r="T10" s="32"/>
      <c r="U10" s="32"/>
      <c r="V10" s="32"/>
      <c r="W10" s="32"/>
      <c r="X10" s="32"/>
      <c r="Y10" s="32"/>
      <c r="Z10" s="32"/>
    </row>
    <row r="11" spans="1:256" s="22" customFormat="1" ht="12.75" customHeight="1" x14ac:dyDescent="0.2">
      <c r="A11" s="5"/>
      <c r="B11" s="5"/>
      <c r="C11" s="5"/>
      <c r="D11" s="6"/>
      <c r="E11" s="6"/>
      <c r="F11" s="6"/>
      <c r="G11" s="6"/>
      <c r="H11" s="18"/>
      <c r="I11" s="18"/>
      <c r="J11" s="18"/>
      <c r="K11" s="18"/>
      <c r="L11" s="6"/>
      <c r="M11" s="18"/>
      <c r="N11" s="18"/>
      <c r="O11" s="18"/>
      <c r="P11" s="18"/>
      <c r="Q11" s="18"/>
      <c r="R11" s="18"/>
      <c r="S11" s="18"/>
      <c r="T11" s="18"/>
      <c r="U11" s="18"/>
      <c r="V11" s="18"/>
      <c r="W11" s="18"/>
      <c r="X11" s="18"/>
      <c r="Y11" s="18"/>
      <c r="Z11" s="18"/>
    </row>
    <row r="12" spans="1:256" s="121" customFormat="1" x14ac:dyDescent="0.2">
      <c r="A12" s="3"/>
      <c r="B12" s="3"/>
      <c r="C12" s="3"/>
      <c r="D12" s="3"/>
      <c r="E12" s="3"/>
      <c r="F12" s="3"/>
      <c r="G12" s="3"/>
      <c r="H12" s="3"/>
      <c r="I12" s="208" t="s">
        <v>9</v>
      </c>
      <c r="J12" s="208"/>
      <c r="K12" s="208"/>
      <c r="L12" s="3"/>
      <c r="M12" s="7"/>
      <c r="N12" s="7"/>
      <c r="O12" s="7"/>
      <c r="P12" s="7"/>
      <c r="Q12" s="7"/>
      <c r="R12" s="7"/>
      <c r="S12" s="7"/>
      <c r="T12" s="7"/>
      <c r="U12" s="7"/>
      <c r="V12" s="7"/>
      <c r="W12" s="7"/>
      <c r="X12" s="7"/>
      <c r="Y12" s="7"/>
      <c r="Z12" s="7"/>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s="121" customFormat="1" ht="12.75" customHeight="1" x14ac:dyDescent="0.2">
      <c r="A13" s="3"/>
      <c r="B13" s="3"/>
      <c r="C13" s="3"/>
      <c r="D13" s="189">
        <f>IF(Pér1!$C$7=0,"",N(Pér1!$C$7))</f>
        <v>20</v>
      </c>
      <c r="E13" s="3"/>
      <c r="F13" s="3"/>
      <c r="G13" s="3"/>
      <c r="H13" s="3"/>
      <c r="I13" s="208" t="s">
        <v>10</v>
      </c>
      <c r="J13" s="208"/>
      <c r="K13" s="208"/>
      <c r="L13" s="3"/>
      <c r="M13" s="8"/>
      <c r="N13" s="8"/>
      <c r="O13" s="8"/>
      <c r="P13" s="8"/>
      <c r="Q13" s="8"/>
      <c r="R13" s="8"/>
      <c r="S13" s="8"/>
      <c r="T13" s="8"/>
      <c r="U13" s="8"/>
      <c r="V13" s="8"/>
      <c r="W13" s="8"/>
      <c r="X13" s="8"/>
      <c r="Y13" s="8"/>
      <c r="Z13" s="8"/>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12.75" customHeight="1" x14ac:dyDescent="0.2">
      <c r="A14" s="3"/>
      <c r="B14" s="3"/>
      <c r="C14" s="3"/>
      <c r="D14" s="3"/>
      <c r="E14" s="3"/>
      <c r="F14" s="3"/>
      <c r="G14" s="3"/>
      <c r="H14" s="3"/>
      <c r="I14" s="3"/>
      <c r="J14" s="3"/>
      <c r="K14" s="3"/>
      <c r="L14" s="3"/>
      <c r="M14" s="1"/>
      <c r="N14" s="1"/>
      <c r="O14" s="1"/>
      <c r="P14" s="1"/>
      <c r="Q14" s="1"/>
      <c r="R14" s="1"/>
      <c r="S14" s="1"/>
      <c r="T14" s="1"/>
      <c r="U14" s="1"/>
      <c r="V14" s="1"/>
      <c r="W14" s="1"/>
      <c r="X14" s="1"/>
      <c r="Y14" s="1"/>
      <c r="Z14" s="1"/>
    </row>
    <row r="15" spans="1:256" s="121" customFormat="1" ht="12.75" customHeight="1" x14ac:dyDescent="0.2">
      <c r="A15" s="3"/>
      <c r="B15" s="3"/>
      <c r="C15" s="3"/>
      <c r="D15" s="3"/>
      <c r="E15" s="3"/>
      <c r="F15" s="3"/>
      <c r="G15" s="3"/>
      <c r="H15" s="3"/>
      <c r="I15" s="203" t="s">
        <v>33</v>
      </c>
      <c r="J15" s="203"/>
      <c r="K15" s="203"/>
      <c r="L15" s="3"/>
      <c r="M15" s="27" t="str">
        <f t="shared" ref="M15:Z15" si="0">IF(ISNUMBER(M100),M100,"")</f>
        <v/>
      </c>
      <c r="N15" s="27" t="str">
        <f t="shared" si="0"/>
        <v/>
      </c>
      <c r="O15" s="27" t="str">
        <f t="shared" si="0"/>
        <v/>
      </c>
      <c r="P15" s="27" t="str">
        <f t="shared" si="0"/>
        <v/>
      </c>
      <c r="Q15" s="27" t="str">
        <f t="shared" si="0"/>
        <v/>
      </c>
      <c r="R15" s="27" t="str">
        <f t="shared" si="0"/>
        <v/>
      </c>
      <c r="S15" s="27" t="str">
        <f t="shared" si="0"/>
        <v/>
      </c>
      <c r="T15" s="27" t="str">
        <f t="shared" si="0"/>
        <v/>
      </c>
      <c r="U15" s="27" t="str">
        <f t="shared" si="0"/>
        <v/>
      </c>
      <c r="V15" s="27" t="str">
        <f t="shared" si="0"/>
        <v/>
      </c>
      <c r="W15" s="27" t="str">
        <f t="shared" si="0"/>
        <v/>
      </c>
      <c r="X15" s="27" t="str">
        <f t="shared" si="0"/>
        <v/>
      </c>
      <c r="Y15" s="27" t="str">
        <f t="shared" si="0"/>
        <v/>
      </c>
      <c r="Z15" s="27" t="str">
        <f t="shared" si="0"/>
        <v/>
      </c>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s="121" customFormat="1" ht="12.75" customHeight="1" x14ac:dyDescent="0.2">
      <c r="A16" s="3"/>
      <c r="B16" s="3"/>
      <c r="C16" s="3"/>
      <c r="D16" s="3"/>
      <c r="E16" s="3"/>
      <c r="F16" s="3"/>
      <c r="G16" s="3"/>
      <c r="H16" s="3"/>
      <c r="I16" s="203" t="s">
        <v>32</v>
      </c>
      <c r="J16" s="203"/>
      <c r="K16" s="203"/>
      <c r="L16" s="3"/>
      <c r="M16" s="28" t="str">
        <f>IF(ISNUMBER(M100),M100/M13,"")</f>
        <v/>
      </c>
      <c r="N16" s="28" t="str">
        <f t="shared" ref="N16:Z16" si="1">IF(ISNUMBER(N100),N100/N13,"")</f>
        <v/>
      </c>
      <c r="O16" s="28" t="str">
        <f t="shared" si="1"/>
        <v/>
      </c>
      <c r="P16" s="28" t="str">
        <f t="shared" si="1"/>
        <v/>
      </c>
      <c r="Q16" s="28" t="str">
        <f t="shared" si="1"/>
        <v/>
      </c>
      <c r="R16" s="28" t="str">
        <f t="shared" si="1"/>
        <v/>
      </c>
      <c r="S16" s="28" t="str">
        <f t="shared" si="1"/>
        <v/>
      </c>
      <c r="T16" s="28" t="str">
        <f t="shared" si="1"/>
        <v/>
      </c>
      <c r="U16" s="28" t="str">
        <f t="shared" si="1"/>
        <v/>
      </c>
      <c r="V16" s="28" t="str">
        <f t="shared" si="1"/>
        <v/>
      </c>
      <c r="W16" s="28" t="str">
        <f t="shared" si="1"/>
        <v/>
      </c>
      <c r="X16" s="28" t="str">
        <f t="shared" si="1"/>
        <v/>
      </c>
      <c r="Y16" s="28" t="str">
        <f t="shared" si="1"/>
        <v/>
      </c>
      <c r="Z16" s="28" t="str">
        <f t="shared" si="1"/>
        <v/>
      </c>
    </row>
    <row r="17" spans="1:256" ht="12.75" customHeight="1" x14ac:dyDescent="0.2">
      <c r="A17" s="3"/>
      <c r="B17" s="3"/>
      <c r="C17" s="3"/>
      <c r="D17" s="3"/>
      <c r="E17" s="3"/>
      <c r="F17" s="3"/>
      <c r="G17" s="3"/>
      <c r="H17" s="3"/>
      <c r="I17" s="3"/>
      <c r="J17" s="3"/>
      <c r="K17" s="3"/>
      <c r="L17" s="3"/>
      <c r="M17" s="1"/>
      <c r="N17" s="1"/>
      <c r="O17" s="1"/>
      <c r="P17" s="1"/>
      <c r="Q17" s="1"/>
      <c r="R17" s="1"/>
      <c r="S17" s="1"/>
      <c r="T17" s="1"/>
      <c r="U17" s="1"/>
      <c r="V17" s="1"/>
      <c r="W17" s="1"/>
      <c r="X17" s="1"/>
      <c r="Y17" s="1"/>
      <c r="Z17" s="1"/>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2.75" customHeight="1" x14ac:dyDescent="0.2">
      <c r="A18" s="3" t="str">
        <f>IF(AB18=1,$A17+1,"")</f>
        <v/>
      </c>
      <c r="B18" s="3" t="str">
        <f>T(Pér1!$B18)</f>
        <v/>
      </c>
      <c r="C18" s="3"/>
      <c r="D18" s="189" t="str">
        <f>IF(OR(ISERROR($D106),$D$13=0),"",$D106)</f>
        <v/>
      </c>
      <c r="E18" s="3"/>
      <c r="F18" s="136" t="str">
        <f>IF(G18="","",SUMPRODUCT(M18:AZ18,M106:AZ106))</f>
        <v/>
      </c>
      <c r="G18" s="136" t="str">
        <f>IF(OR($B18="",$G106=0),"",SUMPRODUCT($M$13:$AZ$13,M106:AZ106))</f>
        <v/>
      </c>
      <c r="H18" s="133" t="str">
        <f>IF(I18="","",SUMPRODUCT(M18:AZ18,M206:AZ206))</f>
        <v/>
      </c>
      <c r="I18" s="126" t="str">
        <f>IF(OR($B18="",$I106=0),"",SUMPRODUCT($M$13:$AZ$13,M206:AZ206))</f>
        <v/>
      </c>
      <c r="J18" s="127" t="str">
        <f>IF(K18="","",SUMPRODUCT(M18:AZ18,M306:AZ306))</f>
        <v/>
      </c>
      <c r="K18" s="134" t="str">
        <f>IF(OR($B18="",$K106=0),"",SUMPRODUCT($M$13:$AZ$13,M306:AZ306))</f>
        <v/>
      </c>
      <c r="L18" s="3"/>
      <c r="M18" s="9"/>
      <c r="N18" s="9"/>
      <c r="O18" s="9"/>
      <c r="P18" s="9"/>
      <c r="Q18" s="9"/>
      <c r="R18" s="9"/>
      <c r="S18" s="9"/>
      <c r="T18" s="9"/>
      <c r="U18" s="9"/>
      <c r="V18" s="9"/>
      <c r="W18" s="9"/>
      <c r="X18" s="9"/>
      <c r="Y18" s="9"/>
      <c r="Z18" s="9"/>
      <c r="AB18" s="14">
        <f>IF(NOT(ISBLANK(Pér1!$B18)),1,0)</f>
        <v>0</v>
      </c>
    </row>
    <row r="19" spans="1:256" ht="12.75" customHeight="1" x14ac:dyDescent="0.2">
      <c r="A19" s="3" t="str">
        <f t="shared" ref="A19:A52" si="2">IF(AB19=1,$A18+1,"")</f>
        <v/>
      </c>
      <c r="B19" s="3" t="str">
        <f>T(Pér1!$B19)</f>
        <v/>
      </c>
      <c r="C19" s="3"/>
      <c r="D19" s="189" t="str">
        <f t="shared" ref="D19:D52" si="3">IF(OR(ISERROR($D107),$D$13=0),"",$D107)</f>
        <v/>
      </c>
      <c r="E19" s="3"/>
      <c r="F19" s="136" t="str">
        <f t="shared" ref="F19:F52" si="4">IF(G19="","",SUMPRODUCT(M19:AZ19,M107:AZ107))</f>
        <v/>
      </c>
      <c r="G19" s="136" t="str">
        <f t="shared" ref="G19:G52" si="5">IF(OR($B19="",$G107=0),"",SUMPRODUCT($M$13:$AZ$13,M107:AZ107))</f>
        <v/>
      </c>
      <c r="H19" s="133" t="str">
        <f t="shared" ref="H19:H52" si="6">IF(I19="","",SUMPRODUCT(M19:AZ19,M207:AZ207))</f>
        <v/>
      </c>
      <c r="I19" s="126" t="str">
        <f t="shared" ref="I19:I52" si="7">IF(OR($B19="",$I107=0),"",SUMPRODUCT($M$13:$AZ$13,M207:AZ207))</f>
        <v/>
      </c>
      <c r="J19" s="127" t="str">
        <f t="shared" ref="J19:J52" si="8">IF(K19="","",SUMPRODUCT(M19:AZ19,M307:AZ307))</f>
        <v/>
      </c>
      <c r="K19" s="134" t="str">
        <f t="shared" ref="K19:K52" si="9">IF(OR($B19="",$K107=0),"",SUMPRODUCT($M$13:$AZ$13,M307:AZ307))</f>
        <v/>
      </c>
      <c r="L19" s="3"/>
      <c r="M19" s="9"/>
      <c r="N19" s="9"/>
      <c r="O19" s="9"/>
      <c r="P19" s="9"/>
      <c r="Q19" s="9"/>
      <c r="R19" s="9"/>
      <c r="S19" s="9"/>
      <c r="T19" s="9"/>
      <c r="U19" s="9"/>
      <c r="V19" s="9"/>
      <c r="W19" s="9"/>
      <c r="X19" s="9"/>
      <c r="Y19" s="9"/>
      <c r="Z19" s="9"/>
      <c r="AA19" s="15"/>
      <c r="AB19" s="14">
        <f>IF(NOT(ISBLANK(Pér1!$B19)),1,0)</f>
        <v>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75" customHeight="1" x14ac:dyDescent="0.2">
      <c r="A20" s="3" t="str">
        <f t="shared" si="2"/>
        <v/>
      </c>
      <c r="B20" s="3" t="str">
        <f>T(Pér1!$B20)</f>
        <v/>
      </c>
      <c r="C20" s="3"/>
      <c r="D20" s="189" t="str">
        <f t="shared" si="3"/>
        <v/>
      </c>
      <c r="E20" s="3"/>
      <c r="F20" s="136" t="str">
        <f t="shared" si="4"/>
        <v/>
      </c>
      <c r="G20" s="136" t="str">
        <f t="shared" si="5"/>
        <v/>
      </c>
      <c r="H20" s="133" t="str">
        <f t="shared" si="6"/>
        <v/>
      </c>
      <c r="I20" s="126" t="str">
        <f t="shared" si="7"/>
        <v/>
      </c>
      <c r="J20" s="127" t="str">
        <f t="shared" si="8"/>
        <v/>
      </c>
      <c r="K20" s="134" t="str">
        <f t="shared" si="9"/>
        <v/>
      </c>
      <c r="L20" s="3"/>
      <c r="M20" s="9"/>
      <c r="N20" s="9"/>
      <c r="O20" s="9"/>
      <c r="P20" s="9"/>
      <c r="Q20" s="9"/>
      <c r="R20" s="9"/>
      <c r="S20" s="9"/>
      <c r="T20" s="9"/>
      <c r="U20" s="9"/>
      <c r="V20" s="9"/>
      <c r="W20" s="9"/>
      <c r="X20" s="9"/>
      <c r="Y20" s="9"/>
      <c r="Z20" s="9"/>
      <c r="AB20" s="14">
        <f>IF(NOT(ISBLANK(Pér1!$B20)),1,0)</f>
        <v>0</v>
      </c>
    </row>
    <row r="21" spans="1:256" x14ac:dyDescent="0.2">
      <c r="A21" s="3" t="str">
        <f t="shared" si="2"/>
        <v/>
      </c>
      <c r="B21" s="3" t="str">
        <f>T(Pér1!$B21)</f>
        <v/>
      </c>
      <c r="C21" s="3"/>
      <c r="D21" s="189" t="str">
        <f t="shared" si="3"/>
        <v/>
      </c>
      <c r="E21" s="3"/>
      <c r="F21" s="136" t="str">
        <f t="shared" si="4"/>
        <v/>
      </c>
      <c r="G21" s="136" t="str">
        <f t="shared" si="5"/>
        <v/>
      </c>
      <c r="H21" s="133" t="str">
        <f t="shared" si="6"/>
        <v/>
      </c>
      <c r="I21" s="126" t="str">
        <f t="shared" si="7"/>
        <v/>
      </c>
      <c r="J21" s="127" t="str">
        <f t="shared" si="8"/>
        <v/>
      </c>
      <c r="K21" s="134" t="str">
        <f t="shared" si="9"/>
        <v/>
      </c>
      <c r="L21" s="3"/>
      <c r="M21" s="9"/>
      <c r="N21" s="9"/>
      <c r="O21" s="9"/>
      <c r="P21" s="9"/>
      <c r="Q21" s="9"/>
      <c r="R21" s="9"/>
      <c r="S21" s="9"/>
      <c r="T21" s="9"/>
      <c r="U21" s="9"/>
      <c r="V21" s="9"/>
      <c r="W21" s="9"/>
      <c r="X21" s="9"/>
      <c r="Y21" s="9"/>
      <c r="Z21" s="9"/>
      <c r="AA21" s="15"/>
      <c r="AB21" s="14">
        <f>IF(NOT(ISBLANK(Pér1!$B21)),1,0)</f>
        <v>0</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x14ac:dyDescent="0.2">
      <c r="A22" s="3" t="str">
        <f t="shared" si="2"/>
        <v/>
      </c>
      <c r="B22" s="3" t="str">
        <f>T(Pér1!$B22)</f>
        <v/>
      </c>
      <c r="C22" s="3"/>
      <c r="D22" s="189" t="str">
        <f t="shared" si="3"/>
        <v/>
      </c>
      <c r="E22" s="3"/>
      <c r="F22" s="136" t="str">
        <f t="shared" si="4"/>
        <v/>
      </c>
      <c r="G22" s="136" t="str">
        <f t="shared" si="5"/>
        <v/>
      </c>
      <c r="H22" s="133" t="str">
        <f t="shared" si="6"/>
        <v/>
      </c>
      <c r="I22" s="126" t="str">
        <f t="shared" si="7"/>
        <v/>
      </c>
      <c r="J22" s="127" t="str">
        <f t="shared" si="8"/>
        <v/>
      </c>
      <c r="K22" s="134" t="str">
        <f t="shared" si="9"/>
        <v/>
      </c>
      <c r="L22" s="3"/>
      <c r="M22" s="9"/>
      <c r="N22" s="9"/>
      <c r="O22" s="9"/>
      <c r="P22" s="9"/>
      <c r="Q22" s="9"/>
      <c r="R22" s="9"/>
      <c r="S22" s="9"/>
      <c r="T22" s="9"/>
      <c r="U22" s="9"/>
      <c r="V22" s="9"/>
      <c r="W22" s="9"/>
      <c r="X22" s="9"/>
      <c r="Y22" s="9"/>
      <c r="Z22" s="9"/>
      <c r="AB22" s="14">
        <f>IF(NOT(ISBLANK(Pér1!$B22)),1,0)</f>
        <v>0</v>
      </c>
    </row>
    <row r="23" spans="1:256" x14ac:dyDescent="0.2">
      <c r="A23" s="3" t="str">
        <f t="shared" si="2"/>
        <v/>
      </c>
      <c r="B23" s="3" t="str">
        <f>T(Pér1!$B23)</f>
        <v/>
      </c>
      <c r="C23" s="3"/>
      <c r="D23" s="189" t="str">
        <f t="shared" si="3"/>
        <v/>
      </c>
      <c r="E23" s="3"/>
      <c r="F23" s="136" t="str">
        <f t="shared" si="4"/>
        <v/>
      </c>
      <c r="G23" s="136" t="str">
        <f t="shared" si="5"/>
        <v/>
      </c>
      <c r="H23" s="133" t="str">
        <f t="shared" si="6"/>
        <v/>
      </c>
      <c r="I23" s="126" t="str">
        <f t="shared" si="7"/>
        <v/>
      </c>
      <c r="J23" s="127" t="str">
        <f t="shared" si="8"/>
        <v/>
      </c>
      <c r="K23" s="134" t="str">
        <f t="shared" si="9"/>
        <v/>
      </c>
      <c r="L23" s="3"/>
      <c r="M23" s="9"/>
      <c r="N23" s="9"/>
      <c r="O23" s="9"/>
      <c r="P23" s="9"/>
      <c r="Q23" s="9"/>
      <c r="R23" s="9"/>
      <c r="S23" s="9"/>
      <c r="T23" s="9"/>
      <c r="U23" s="9"/>
      <c r="V23" s="9"/>
      <c r="W23" s="9"/>
      <c r="X23" s="9"/>
      <c r="Y23" s="9"/>
      <c r="Z23" s="9"/>
      <c r="AA23" s="15"/>
      <c r="AB23" s="14">
        <f>IF(NOT(ISBLANK(Pér1!$B23)),1,0)</f>
        <v>0</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x14ac:dyDescent="0.2">
      <c r="A24" s="3" t="str">
        <f t="shared" si="2"/>
        <v/>
      </c>
      <c r="B24" s="3" t="str">
        <f>T(Pér1!$B24)</f>
        <v/>
      </c>
      <c r="C24" s="3"/>
      <c r="D24" s="189" t="str">
        <f t="shared" si="3"/>
        <v/>
      </c>
      <c r="E24" s="3"/>
      <c r="F24" s="136" t="str">
        <f t="shared" si="4"/>
        <v/>
      </c>
      <c r="G24" s="136" t="str">
        <f t="shared" si="5"/>
        <v/>
      </c>
      <c r="H24" s="133" t="str">
        <f t="shared" si="6"/>
        <v/>
      </c>
      <c r="I24" s="126" t="str">
        <f t="shared" si="7"/>
        <v/>
      </c>
      <c r="J24" s="127" t="str">
        <f t="shared" si="8"/>
        <v/>
      </c>
      <c r="K24" s="134" t="str">
        <f t="shared" si="9"/>
        <v/>
      </c>
      <c r="L24" s="3"/>
      <c r="M24" s="9"/>
      <c r="N24" s="9"/>
      <c r="O24" s="9"/>
      <c r="P24" s="9"/>
      <c r="Q24" s="9"/>
      <c r="R24" s="9"/>
      <c r="S24" s="9"/>
      <c r="T24" s="9"/>
      <c r="U24" s="9"/>
      <c r="V24" s="9"/>
      <c r="W24" s="9"/>
      <c r="X24" s="9"/>
      <c r="Y24" s="9"/>
      <c r="Z24" s="9"/>
      <c r="AA24" s="15"/>
      <c r="AB24" s="14">
        <f>IF(NOT(ISBLANK(Pér1!$B24)),1,0)</f>
        <v>0</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3" t="str">
        <f t="shared" si="2"/>
        <v/>
      </c>
      <c r="B25" s="3" t="str">
        <f>T(Pér1!$B25)</f>
        <v/>
      </c>
      <c r="C25" s="3"/>
      <c r="D25" s="189" t="str">
        <f t="shared" si="3"/>
        <v/>
      </c>
      <c r="E25" s="3"/>
      <c r="F25" s="136" t="str">
        <f t="shared" si="4"/>
        <v/>
      </c>
      <c r="G25" s="136" t="str">
        <f t="shared" si="5"/>
        <v/>
      </c>
      <c r="H25" s="133" t="str">
        <f t="shared" si="6"/>
        <v/>
      </c>
      <c r="I25" s="126" t="str">
        <f t="shared" si="7"/>
        <v/>
      </c>
      <c r="J25" s="127" t="str">
        <f t="shared" si="8"/>
        <v/>
      </c>
      <c r="K25" s="134" t="str">
        <f t="shared" si="9"/>
        <v/>
      </c>
      <c r="L25" s="3"/>
      <c r="M25" s="9"/>
      <c r="N25" s="9"/>
      <c r="O25" s="9"/>
      <c r="P25" s="9"/>
      <c r="Q25" s="9"/>
      <c r="R25" s="9"/>
      <c r="S25" s="9"/>
      <c r="T25" s="9"/>
      <c r="U25" s="9"/>
      <c r="V25" s="9"/>
      <c r="W25" s="9"/>
      <c r="X25" s="9"/>
      <c r="Y25" s="9"/>
      <c r="Z25" s="9"/>
      <c r="AA25" s="15"/>
      <c r="AB25" s="14">
        <f>IF(NOT(ISBLANK(Pér1!$B25)),1,0)</f>
        <v>0</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x14ac:dyDescent="0.2">
      <c r="A26" s="3" t="str">
        <f t="shared" si="2"/>
        <v/>
      </c>
      <c r="B26" s="3" t="str">
        <f>T(Pér1!$B26)</f>
        <v/>
      </c>
      <c r="C26" s="3"/>
      <c r="D26" s="189" t="str">
        <f t="shared" si="3"/>
        <v/>
      </c>
      <c r="E26" s="3"/>
      <c r="F26" s="136" t="str">
        <f t="shared" si="4"/>
        <v/>
      </c>
      <c r="G26" s="136" t="str">
        <f t="shared" si="5"/>
        <v/>
      </c>
      <c r="H26" s="133" t="str">
        <f t="shared" si="6"/>
        <v/>
      </c>
      <c r="I26" s="126" t="str">
        <f t="shared" si="7"/>
        <v/>
      </c>
      <c r="J26" s="127" t="str">
        <f t="shared" si="8"/>
        <v/>
      </c>
      <c r="K26" s="134" t="str">
        <f t="shared" si="9"/>
        <v/>
      </c>
      <c r="L26" s="3"/>
      <c r="M26" s="9"/>
      <c r="N26" s="9"/>
      <c r="O26" s="9"/>
      <c r="P26" s="9"/>
      <c r="Q26" s="9"/>
      <c r="R26" s="9"/>
      <c r="S26" s="9"/>
      <c r="T26" s="9"/>
      <c r="U26" s="9"/>
      <c r="V26" s="9"/>
      <c r="W26" s="9"/>
      <c r="X26" s="9"/>
      <c r="Y26" s="9"/>
      <c r="Z26" s="9"/>
      <c r="AA26" s="15"/>
      <c r="AB26" s="14">
        <f>IF(NOT(ISBLANK(Pér1!$B26)),1,0)</f>
        <v>0</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x14ac:dyDescent="0.2">
      <c r="A27" s="3" t="str">
        <f t="shared" si="2"/>
        <v/>
      </c>
      <c r="B27" s="3" t="str">
        <f>T(Pér1!$B27)</f>
        <v/>
      </c>
      <c r="C27" s="3"/>
      <c r="D27" s="189" t="str">
        <f t="shared" si="3"/>
        <v/>
      </c>
      <c r="E27" s="3"/>
      <c r="F27" s="136" t="str">
        <f t="shared" si="4"/>
        <v/>
      </c>
      <c r="G27" s="136" t="str">
        <f t="shared" si="5"/>
        <v/>
      </c>
      <c r="H27" s="133" t="str">
        <f t="shared" si="6"/>
        <v/>
      </c>
      <c r="I27" s="126" t="str">
        <f t="shared" si="7"/>
        <v/>
      </c>
      <c r="J27" s="127" t="str">
        <f t="shared" si="8"/>
        <v/>
      </c>
      <c r="K27" s="134" t="str">
        <f t="shared" si="9"/>
        <v/>
      </c>
      <c r="L27" s="3"/>
      <c r="M27" s="9"/>
      <c r="N27" s="9"/>
      <c r="O27" s="9"/>
      <c r="P27" s="9"/>
      <c r="Q27" s="9"/>
      <c r="R27" s="9"/>
      <c r="S27" s="9"/>
      <c r="T27" s="9"/>
      <c r="U27" s="9"/>
      <c r="V27" s="9"/>
      <c r="W27" s="9"/>
      <c r="X27" s="9"/>
      <c r="Y27" s="9"/>
      <c r="Z27" s="9"/>
      <c r="AA27" s="15"/>
      <c r="AB27" s="14">
        <f>IF(NOT(ISBLANK(Pér1!$B27)),1,0)</f>
        <v>0</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x14ac:dyDescent="0.2">
      <c r="A28" s="3" t="str">
        <f t="shared" si="2"/>
        <v/>
      </c>
      <c r="B28" s="3" t="str">
        <f>T(Pér1!$B28)</f>
        <v/>
      </c>
      <c r="C28" s="3"/>
      <c r="D28" s="189" t="str">
        <f t="shared" si="3"/>
        <v/>
      </c>
      <c r="E28" s="3"/>
      <c r="F28" s="136" t="str">
        <f t="shared" si="4"/>
        <v/>
      </c>
      <c r="G28" s="136" t="str">
        <f t="shared" si="5"/>
        <v/>
      </c>
      <c r="H28" s="133" t="str">
        <f t="shared" si="6"/>
        <v/>
      </c>
      <c r="I28" s="126" t="str">
        <f t="shared" si="7"/>
        <v/>
      </c>
      <c r="J28" s="127" t="str">
        <f t="shared" si="8"/>
        <v/>
      </c>
      <c r="K28" s="134" t="str">
        <f t="shared" si="9"/>
        <v/>
      </c>
      <c r="L28" s="3"/>
      <c r="M28" s="9"/>
      <c r="N28" s="9"/>
      <c r="O28" s="9"/>
      <c r="P28" s="9"/>
      <c r="Q28" s="9"/>
      <c r="R28" s="9"/>
      <c r="S28" s="9"/>
      <c r="T28" s="9"/>
      <c r="U28" s="9"/>
      <c r="V28" s="9"/>
      <c r="W28" s="9"/>
      <c r="X28" s="9"/>
      <c r="Y28" s="9"/>
      <c r="Z28" s="9"/>
      <c r="AA28" s="15"/>
      <c r="AB28" s="14">
        <f>IF(NOT(ISBLANK(Pér1!$B28)),1,0)</f>
        <v>0</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x14ac:dyDescent="0.2">
      <c r="A29" s="3" t="str">
        <f t="shared" si="2"/>
        <v/>
      </c>
      <c r="B29" s="3" t="str">
        <f>T(Pér1!$B29)</f>
        <v/>
      </c>
      <c r="C29" s="3"/>
      <c r="D29" s="189" t="str">
        <f t="shared" si="3"/>
        <v/>
      </c>
      <c r="E29" s="3"/>
      <c r="F29" s="136" t="str">
        <f t="shared" si="4"/>
        <v/>
      </c>
      <c r="G29" s="136" t="str">
        <f t="shared" si="5"/>
        <v/>
      </c>
      <c r="H29" s="133" t="str">
        <f t="shared" si="6"/>
        <v/>
      </c>
      <c r="I29" s="126" t="str">
        <f t="shared" si="7"/>
        <v/>
      </c>
      <c r="J29" s="127" t="str">
        <f t="shared" si="8"/>
        <v/>
      </c>
      <c r="K29" s="134" t="str">
        <f t="shared" si="9"/>
        <v/>
      </c>
      <c r="L29" s="3"/>
      <c r="M29" s="9"/>
      <c r="N29" s="9"/>
      <c r="O29" s="9"/>
      <c r="P29" s="9"/>
      <c r="Q29" s="9"/>
      <c r="R29" s="9"/>
      <c r="S29" s="9"/>
      <c r="T29" s="9"/>
      <c r="U29" s="9"/>
      <c r="V29" s="9"/>
      <c r="W29" s="9"/>
      <c r="X29" s="9"/>
      <c r="Y29" s="9"/>
      <c r="Z29" s="9"/>
      <c r="AA29" s="15"/>
      <c r="AB29" s="14">
        <f>IF(NOT(ISBLANK(Pér1!$B29)),1,0)</f>
        <v>0</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x14ac:dyDescent="0.2">
      <c r="A30" s="3" t="str">
        <f t="shared" si="2"/>
        <v/>
      </c>
      <c r="B30" s="3" t="str">
        <f>T(Pér1!$B30)</f>
        <v/>
      </c>
      <c r="C30" s="3"/>
      <c r="D30" s="189" t="str">
        <f t="shared" si="3"/>
        <v/>
      </c>
      <c r="E30" s="3"/>
      <c r="F30" s="136" t="str">
        <f t="shared" si="4"/>
        <v/>
      </c>
      <c r="G30" s="136" t="str">
        <f t="shared" si="5"/>
        <v/>
      </c>
      <c r="H30" s="133" t="str">
        <f t="shared" si="6"/>
        <v/>
      </c>
      <c r="I30" s="126" t="str">
        <f t="shared" si="7"/>
        <v/>
      </c>
      <c r="J30" s="127" t="str">
        <f t="shared" si="8"/>
        <v/>
      </c>
      <c r="K30" s="134" t="str">
        <f t="shared" si="9"/>
        <v/>
      </c>
      <c r="L30" s="3"/>
      <c r="M30" s="9"/>
      <c r="N30" s="9"/>
      <c r="O30" s="9"/>
      <c r="P30" s="9"/>
      <c r="Q30" s="9"/>
      <c r="R30" s="9"/>
      <c r="S30" s="9"/>
      <c r="T30" s="9"/>
      <c r="U30" s="9"/>
      <c r="V30" s="9"/>
      <c r="W30" s="9"/>
      <c r="X30" s="9"/>
      <c r="Y30" s="9"/>
      <c r="Z30" s="9"/>
      <c r="AA30" s="15"/>
      <c r="AB30" s="14">
        <f>IF(NOT(ISBLANK(Pér1!$B30)),1,0)</f>
        <v>0</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x14ac:dyDescent="0.2">
      <c r="A31" s="3" t="str">
        <f t="shared" si="2"/>
        <v/>
      </c>
      <c r="B31" s="3" t="str">
        <f>T(Pér1!$B31)</f>
        <v/>
      </c>
      <c r="C31" s="3"/>
      <c r="D31" s="189" t="str">
        <f t="shared" si="3"/>
        <v/>
      </c>
      <c r="E31" s="3"/>
      <c r="F31" s="136" t="str">
        <f t="shared" si="4"/>
        <v/>
      </c>
      <c r="G31" s="136" t="str">
        <f t="shared" si="5"/>
        <v/>
      </c>
      <c r="H31" s="133" t="str">
        <f t="shared" si="6"/>
        <v/>
      </c>
      <c r="I31" s="126" t="str">
        <f t="shared" si="7"/>
        <v/>
      </c>
      <c r="J31" s="127" t="str">
        <f t="shared" si="8"/>
        <v/>
      </c>
      <c r="K31" s="134" t="str">
        <f t="shared" si="9"/>
        <v/>
      </c>
      <c r="L31" s="3"/>
      <c r="M31" s="9"/>
      <c r="N31" s="9"/>
      <c r="O31" s="9"/>
      <c r="P31" s="9"/>
      <c r="Q31" s="9"/>
      <c r="R31" s="9"/>
      <c r="S31" s="9"/>
      <c r="T31" s="9"/>
      <c r="U31" s="9"/>
      <c r="V31" s="9"/>
      <c r="W31" s="9"/>
      <c r="X31" s="9"/>
      <c r="Y31" s="9"/>
      <c r="Z31" s="9"/>
      <c r="AA31" s="15"/>
      <c r="AB31" s="14">
        <f>IF(NOT(ISBLANK(Pér1!$B31)),1,0)</f>
        <v>0</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x14ac:dyDescent="0.2">
      <c r="A32" s="3" t="str">
        <f t="shared" si="2"/>
        <v/>
      </c>
      <c r="B32" s="3" t="str">
        <f>T(Pér1!$B32)</f>
        <v/>
      </c>
      <c r="C32" s="3"/>
      <c r="D32" s="189" t="str">
        <f t="shared" si="3"/>
        <v/>
      </c>
      <c r="E32" s="3"/>
      <c r="F32" s="136" t="str">
        <f t="shared" si="4"/>
        <v/>
      </c>
      <c r="G32" s="136" t="str">
        <f t="shared" si="5"/>
        <v/>
      </c>
      <c r="H32" s="133" t="str">
        <f t="shared" si="6"/>
        <v/>
      </c>
      <c r="I32" s="126" t="str">
        <f t="shared" si="7"/>
        <v/>
      </c>
      <c r="J32" s="127" t="str">
        <f t="shared" si="8"/>
        <v/>
      </c>
      <c r="K32" s="134" t="str">
        <f t="shared" si="9"/>
        <v/>
      </c>
      <c r="L32" s="3"/>
      <c r="M32" s="9"/>
      <c r="N32" s="9"/>
      <c r="O32" s="9"/>
      <c r="P32" s="9"/>
      <c r="Q32" s="9"/>
      <c r="R32" s="9"/>
      <c r="S32" s="9"/>
      <c r="T32" s="9"/>
      <c r="U32" s="9"/>
      <c r="V32" s="9"/>
      <c r="W32" s="9"/>
      <c r="X32" s="9"/>
      <c r="Y32" s="9"/>
      <c r="Z32" s="9"/>
      <c r="AA32" s="15"/>
      <c r="AB32" s="14">
        <f>IF(NOT(ISBLANK(Pér1!$B32)),1,0)</f>
        <v>0</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x14ac:dyDescent="0.2">
      <c r="A33" s="3" t="str">
        <f t="shared" si="2"/>
        <v/>
      </c>
      <c r="B33" s="3" t="str">
        <f>T(Pér1!$B33)</f>
        <v/>
      </c>
      <c r="C33" s="3"/>
      <c r="D33" s="189" t="str">
        <f t="shared" si="3"/>
        <v/>
      </c>
      <c r="E33" s="3"/>
      <c r="F33" s="136" t="str">
        <f t="shared" si="4"/>
        <v/>
      </c>
      <c r="G33" s="136" t="str">
        <f t="shared" si="5"/>
        <v/>
      </c>
      <c r="H33" s="133" t="str">
        <f t="shared" si="6"/>
        <v/>
      </c>
      <c r="I33" s="126" t="str">
        <f t="shared" si="7"/>
        <v/>
      </c>
      <c r="J33" s="127" t="str">
        <f t="shared" si="8"/>
        <v/>
      </c>
      <c r="K33" s="134" t="str">
        <f t="shared" si="9"/>
        <v/>
      </c>
      <c r="L33" s="3"/>
      <c r="M33" s="9"/>
      <c r="N33" s="9"/>
      <c r="O33" s="9"/>
      <c r="P33" s="9"/>
      <c r="Q33" s="9"/>
      <c r="R33" s="9"/>
      <c r="S33" s="9"/>
      <c r="T33" s="9"/>
      <c r="U33" s="9"/>
      <c r="V33" s="9"/>
      <c r="W33" s="9"/>
      <c r="X33" s="9"/>
      <c r="Y33" s="9"/>
      <c r="Z33" s="9"/>
      <c r="AA33" s="15"/>
      <c r="AB33" s="14">
        <f>IF(NOT(ISBLANK(Pér1!$B33)),1,0)</f>
        <v>0</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x14ac:dyDescent="0.2">
      <c r="A34" s="3" t="str">
        <f t="shared" si="2"/>
        <v/>
      </c>
      <c r="B34" s="3" t="str">
        <f>T(Pér1!$B34)</f>
        <v/>
      </c>
      <c r="C34" s="3"/>
      <c r="D34" s="189" t="str">
        <f t="shared" si="3"/>
        <v/>
      </c>
      <c r="E34" s="3"/>
      <c r="F34" s="136" t="str">
        <f t="shared" si="4"/>
        <v/>
      </c>
      <c r="G34" s="136" t="str">
        <f t="shared" si="5"/>
        <v/>
      </c>
      <c r="H34" s="133" t="str">
        <f t="shared" si="6"/>
        <v/>
      </c>
      <c r="I34" s="126" t="str">
        <f t="shared" si="7"/>
        <v/>
      </c>
      <c r="J34" s="127" t="str">
        <f t="shared" si="8"/>
        <v/>
      </c>
      <c r="K34" s="134" t="str">
        <f t="shared" si="9"/>
        <v/>
      </c>
      <c r="L34" s="3"/>
      <c r="M34" s="9"/>
      <c r="N34" s="9"/>
      <c r="O34" s="9"/>
      <c r="P34" s="9"/>
      <c r="Q34" s="9"/>
      <c r="R34" s="9"/>
      <c r="S34" s="9"/>
      <c r="T34" s="9"/>
      <c r="U34" s="9"/>
      <c r="V34" s="9"/>
      <c r="W34" s="9"/>
      <c r="X34" s="9"/>
      <c r="Y34" s="9"/>
      <c r="Z34" s="9"/>
      <c r="AA34" s="15"/>
      <c r="AB34" s="14">
        <f>IF(NOT(ISBLANK(Pér1!$B34)),1,0)</f>
        <v>0</v>
      </c>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x14ac:dyDescent="0.2">
      <c r="A35" s="3" t="str">
        <f t="shared" si="2"/>
        <v/>
      </c>
      <c r="B35" s="3" t="str">
        <f>T(Pér1!$B35)</f>
        <v/>
      </c>
      <c r="C35" s="3"/>
      <c r="D35" s="189" t="str">
        <f t="shared" si="3"/>
        <v/>
      </c>
      <c r="E35" s="3"/>
      <c r="F35" s="136" t="str">
        <f t="shared" si="4"/>
        <v/>
      </c>
      <c r="G35" s="136" t="str">
        <f t="shared" si="5"/>
        <v/>
      </c>
      <c r="H35" s="133" t="str">
        <f t="shared" si="6"/>
        <v/>
      </c>
      <c r="I35" s="126" t="str">
        <f t="shared" si="7"/>
        <v/>
      </c>
      <c r="J35" s="127" t="str">
        <f t="shared" si="8"/>
        <v/>
      </c>
      <c r="K35" s="134" t="str">
        <f t="shared" si="9"/>
        <v/>
      </c>
      <c r="L35" s="3"/>
      <c r="M35" s="9"/>
      <c r="N35" s="9"/>
      <c r="O35" s="9"/>
      <c r="P35" s="9"/>
      <c r="Q35" s="9"/>
      <c r="R35" s="9"/>
      <c r="S35" s="9"/>
      <c r="T35" s="9"/>
      <c r="U35" s="9"/>
      <c r="V35" s="9"/>
      <c r="W35" s="9"/>
      <c r="X35" s="9"/>
      <c r="Y35" s="9"/>
      <c r="Z35" s="9"/>
      <c r="AA35" s="15"/>
      <c r="AB35" s="14">
        <f>IF(NOT(ISBLANK(Pér1!$B35)),1,0)</f>
        <v>0</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x14ac:dyDescent="0.2">
      <c r="A36" s="3" t="str">
        <f t="shared" si="2"/>
        <v/>
      </c>
      <c r="B36" s="3" t="str">
        <f>T(Pér1!$B36)</f>
        <v/>
      </c>
      <c r="C36" s="3"/>
      <c r="D36" s="189" t="str">
        <f t="shared" si="3"/>
        <v/>
      </c>
      <c r="E36" s="3"/>
      <c r="F36" s="136" t="str">
        <f t="shared" si="4"/>
        <v/>
      </c>
      <c r="G36" s="136" t="str">
        <f t="shared" si="5"/>
        <v/>
      </c>
      <c r="H36" s="133" t="str">
        <f t="shared" si="6"/>
        <v/>
      </c>
      <c r="I36" s="126" t="str">
        <f t="shared" si="7"/>
        <v/>
      </c>
      <c r="J36" s="127" t="str">
        <f t="shared" si="8"/>
        <v/>
      </c>
      <c r="K36" s="134" t="str">
        <f t="shared" si="9"/>
        <v/>
      </c>
      <c r="L36" s="3"/>
      <c r="M36" s="9"/>
      <c r="N36" s="9"/>
      <c r="O36" s="9"/>
      <c r="P36" s="9"/>
      <c r="Q36" s="9"/>
      <c r="R36" s="9"/>
      <c r="S36" s="9"/>
      <c r="T36" s="9"/>
      <c r="U36" s="9"/>
      <c r="V36" s="9"/>
      <c r="W36" s="9"/>
      <c r="X36" s="9"/>
      <c r="Y36" s="9"/>
      <c r="Z36" s="9"/>
      <c r="AA36" s="15"/>
      <c r="AB36" s="14">
        <f>IF(NOT(ISBLANK(Pér1!$B36)),1,0)</f>
        <v>0</v>
      </c>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x14ac:dyDescent="0.2">
      <c r="A37" s="3" t="str">
        <f t="shared" si="2"/>
        <v/>
      </c>
      <c r="B37" s="3" t="str">
        <f>T(Pér1!$B37)</f>
        <v/>
      </c>
      <c r="C37" s="3"/>
      <c r="D37" s="189" t="str">
        <f t="shared" si="3"/>
        <v/>
      </c>
      <c r="E37" s="3"/>
      <c r="F37" s="136" t="str">
        <f t="shared" si="4"/>
        <v/>
      </c>
      <c r="G37" s="136" t="str">
        <f t="shared" si="5"/>
        <v/>
      </c>
      <c r="H37" s="133" t="str">
        <f t="shared" si="6"/>
        <v/>
      </c>
      <c r="I37" s="126" t="str">
        <f t="shared" si="7"/>
        <v/>
      </c>
      <c r="J37" s="127" t="str">
        <f t="shared" si="8"/>
        <v/>
      </c>
      <c r="K37" s="134" t="str">
        <f t="shared" si="9"/>
        <v/>
      </c>
      <c r="L37" s="3"/>
      <c r="M37" s="9"/>
      <c r="N37" s="9"/>
      <c r="O37" s="9"/>
      <c r="P37" s="9"/>
      <c r="Q37" s="9"/>
      <c r="R37" s="9"/>
      <c r="S37" s="9"/>
      <c r="T37" s="9"/>
      <c r="U37" s="9"/>
      <c r="V37" s="9"/>
      <c r="W37" s="9"/>
      <c r="X37" s="9"/>
      <c r="Y37" s="9"/>
      <c r="Z37" s="9"/>
      <c r="AA37" s="15"/>
      <c r="AB37" s="14">
        <f>IF(NOT(ISBLANK(Pér1!$B37)),1,0)</f>
        <v>0</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x14ac:dyDescent="0.2">
      <c r="A38" s="3" t="str">
        <f t="shared" si="2"/>
        <v/>
      </c>
      <c r="B38" s="3" t="str">
        <f>T(Pér1!$B38)</f>
        <v/>
      </c>
      <c r="C38" s="3"/>
      <c r="D38" s="189" t="str">
        <f t="shared" si="3"/>
        <v/>
      </c>
      <c r="E38" s="3"/>
      <c r="F38" s="136" t="str">
        <f t="shared" si="4"/>
        <v/>
      </c>
      <c r="G38" s="136" t="str">
        <f t="shared" si="5"/>
        <v/>
      </c>
      <c r="H38" s="133" t="str">
        <f t="shared" si="6"/>
        <v/>
      </c>
      <c r="I38" s="126" t="str">
        <f t="shared" si="7"/>
        <v/>
      </c>
      <c r="J38" s="127" t="str">
        <f t="shared" si="8"/>
        <v/>
      </c>
      <c r="K38" s="134" t="str">
        <f t="shared" si="9"/>
        <v/>
      </c>
      <c r="L38" s="3"/>
      <c r="M38" s="9"/>
      <c r="N38" s="9"/>
      <c r="O38" s="9"/>
      <c r="P38" s="9"/>
      <c r="Q38" s="9"/>
      <c r="R38" s="9"/>
      <c r="S38" s="9"/>
      <c r="T38" s="9"/>
      <c r="U38" s="9"/>
      <c r="V38" s="9"/>
      <c r="W38" s="9"/>
      <c r="X38" s="9"/>
      <c r="Y38" s="9"/>
      <c r="Z38" s="9"/>
      <c r="AA38" s="15"/>
      <c r="AB38" s="14">
        <f>IF(NOT(ISBLANK(Pér1!$B38)),1,0)</f>
        <v>0</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x14ac:dyDescent="0.2">
      <c r="A39" s="3" t="str">
        <f t="shared" si="2"/>
        <v/>
      </c>
      <c r="B39" s="3" t="str">
        <f>T(Pér1!$B39)</f>
        <v/>
      </c>
      <c r="C39" s="3"/>
      <c r="D39" s="189" t="str">
        <f t="shared" si="3"/>
        <v/>
      </c>
      <c r="E39" s="3"/>
      <c r="F39" s="136" t="str">
        <f t="shared" si="4"/>
        <v/>
      </c>
      <c r="G39" s="136" t="str">
        <f t="shared" si="5"/>
        <v/>
      </c>
      <c r="H39" s="133" t="str">
        <f t="shared" si="6"/>
        <v/>
      </c>
      <c r="I39" s="126" t="str">
        <f t="shared" si="7"/>
        <v/>
      </c>
      <c r="J39" s="127" t="str">
        <f t="shared" si="8"/>
        <v/>
      </c>
      <c r="K39" s="134" t="str">
        <f t="shared" si="9"/>
        <v/>
      </c>
      <c r="L39" s="3"/>
      <c r="M39" s="9"/>
      <c r="N39" s="9"/>
      <c r="O39" s="9"/>
      <c r="P39" s="9"/>
      <c r="Q39" s="9"/>
      <c r="R39" s="9"/>
      <c r="S39" s="9"/>
      <c r="T39" s="9"/>
      <c r="U39" s="9"/>
      <c r="V39" s="9"/>
      <c r="W39" s="9"/>
      <c r="X39" s="9"/>
      <c r="Y39" s="9"/>
      <c r="Z39" s="9"/>
      <c r="AA39" s="15"/>
      <c r="AB39" s="14">
        <f>IF(NOT(ISBLANK(Pér1!$B39)),1,0)</f>
        <v>0</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x14ac:dyDescent="0.2">
      <c r="A40" s="3" t="str">
        <f t="shared" si="2"/>
        <v/>
      </c>
      <c r="B40" s="3" t="str">
        <f>T(Pér1!$B40)</f>
        <v/>
      </c>
      <c r="C40" s="3"/>
      <c r="D40" s="189" t="str">
        <f t="shared" si="3"/>
        <v/>
      </c>
      <c r="E40" s="3"/>
      <c r="F40" s="136" t="str">
        <f t="shared" si="4"/>
        <v/>
      </c>
      <c r="G40" s="136" t="str">
        <f t="shared" si="5"/>
        <v/>
      </c>
      <c r="H40" s="133" t="str">
        <f t="shared" si="6"/>
        <v/>
      </c>
      <c r="I40" s="126" t="str">
        <f t="shared" si="7"/>
        <v/>
      </c>
      <c r="J40" s="127" t="str">
        <f t="shared" si="8"/>
        <v/>
      </c>
      <c r="K40" s="134" t="str">
        <f t="shared" si="9"/>
        <v/>
      </c>
      <c r="L40" s="3"/>
      <c r="M40" s="9"/>
      <c r="N40" s="9"/>
      <c r="O40" s="9"/>
      <c r="P40" s="9"/>
      <c r="Q40" s="9"/>
      <c r="R40" s="9"/>
      <c r="S40" s="9"/>
      <c r="T40" s="9"/>
      <c r="U40" s="9"/>
      <c r="V40" s="9"/>
      <c r="W40" s="9"/>
      <c r="X40" s="9"/>
      <c r="Y40" s="9"/>
      <c r="Z40" s="9"/>
      <c r="AA40" s="15"/>
      <c r="AB40" s="14">
        <f>IF(NOT(ISBLANK(Pér1!$B40)),1,0)</f>
        <v>0</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x14ac:dyDescent="0.2">
      <c r="A41" s="3" t="str">
        <f t="shared" si="2"/>
        <v/>
      </c>
      <c r="B41" s="3" t="str">
        <f>T(Pér1!$B41)</f>
        <v/>
      </c>
      <c r="C41" s="3"/>
      <c r="D41" s="189" t="str">
        <f t="shared" si="3"/>
        <v/>
      </c>
      <c r="E41" s="3"/>
      <c r="F41" s="136" t="str">
        <f t="shared" si="4"/>
        <v/>
      </c>
      <c r="G41" s="136" t="str">
        <f t="shared" si="5"/>
        <v/>
      </c>
      <c r="H41" s="133" t="str">
        <f t="shared" si="6"/>
        <v/>
      </c>
      <c r="I41" s="126" t="str">
        <f t="shared" si="7"/>
        <v/>
      </c>
      <c r="J41" s="127" t="str">
        <f t="shared" si="8"/>
        <v/>
      </c>
      <c r="K41" s="134" t="str">
        <f t="shared" si="9"/>
        <v/>
      </c>
      <c r="L41" s="3"/>
      <c r="M41" s="9"/>
      <c r="N41" s="9"/>
      <c r="O41" s="9"/>
      <c r="P41" s="9"/>
      <c r="Q41" s="9"/>
      <c r="R41" s="9"/>
      <c r="S41" s="9"/>
      <c r="T41" s="9"/>
      <c r="U41" s="9"/>
      <c r="V41" s="9"/>
      <c r="W41" s="9"/>
      <c r="X41" s="9"/>
      <c r="Y41" s="9"/>
      <c r="Z41" s="9"/>
      <c r="AA41" s="15"/>
      <c r="AB41" s="14">
        <f>IF(NOT(ISBLANK(Pér1!$B41)),1,0)</f>
        <v>0</v>
      </c>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x14ac:dyDescent="0.2">
      <c r="A42" s="3" t="str">
        <f t="shared" si="2"/>
        <v/>
      </c>
      <c r="B42" s="3" t="str">
        <f>T(Pér1!$B42)</f>
        <v/>
      </c>
      <c r="C42" s="3"/>
      <c r="D42" s="189" t="str">
        <f t="shared" si="3"/>
        <v/>
      </c>
      <c r="E42" s="3"/>
      <c r="F42" s="136" t="str">
        <f t="shared" si="4"/>
        <v/>
      </c>
      <c r="G42" s="136" t="str">
        <f t="shared" si="5"/>
        <v/>
      </c>
      <c r="H42" s="133" t="str">
        <f t="shared" si="6"/>
        <v/>
      </c>
      <c r="I42" s="126" t="str">
        <f t="shared" si="7"/>
        <v/>
      </c>
      <c r="J42" s="127" t="str">
        <f t="shared" si="8"/>
        <v/>
      </c>
      <c r="K42" s="134" t="str">
        <f t="shared" si="9"/>
        <v/>
      </c>
      <c r="L42" s="3"/>
      <c r="M42" s="9"/>
      <c r="N42" s="9"/>
      <c r="O42" s="9"/>
      <c r="P42" s="9"/>
      <c r="Q42" s="9"/>
      <c r="R42" s="9"/>
      <c r="S42" s="9"/>
      <c r="T42" s="9"/>
      <c r="U42" s="9"/>
      <c r="V42" s="9"/>
      <c r="W42" s="9"/>
      <c r="X42" s="9"/>
      <c r="Y42" s="9"/>
      <c r="Z42" s="9"/>
      <c r="AA42" s="15"/>
      <c r="AB42" s="14">
        <f>IF(NOT(ISBLANK(Pér1!$B42)),1,0)</f>
        <v>0</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x14ac:dyDescent="0.2">
      <c r="A43" s="3" t="str">
        <f t="shared" si="2"/>
        <v/>
      </c>
      <c r="B43" s="3" t="str">
        <f>T(Pér1!$B43)</f>
        <v/>
      </c>
      <c r="C43" s="3"/>
      <c r="D43" s="189" t="str">
        <f t="shared" si="3"/>
        <v/>
      </c>
      <c r="E43" s="3"/>
      <c r="F43" s="136" t="str">
        <f t="shared" si="4"/>
        <v/>
      </c>
      <c r="G43" s="136" t="str">
        <f t="shared" si="5"/>
        <v/>
      </c>
      <c r="H43" s="133" t="str">
        <f t="shared" si="6"/>
        <v/>
      </c>
      <c r="I43" s="126" t="str">
        <f t="shared" si="7"/>
        <v/>
      </c>
      <c r="J43" s="127" t="str">
        <f t="shared" si="8"/>
        <v/>
      </c>
      <c r="K43" s="134" t="str">
        <f t="shared" si="9"/>
        <v/>
      </c>
      <c r="L43" s="3"/>
      <c r="M43" s="9"/>
      <c r="N43" s="9"/>
      <c r="O43" s="9"/>
      <c r="P43" s="9"/>
      <c r="Q43" s="9"/>
      <c r="R43" s="9"/>
      <c r="S43" s="9"/>
      <c r="T43" s="9"/>
      <c r="U43" s="9"/>
      <c r="V43" s="9"/>
      <c r="W43" s="9"/>
      <c r="X43" s="9"/>
      <c r="Y43" s="9"/>
      <c r="Z43" s="9"/>
      <c r="AA43" s="15"/>
      <c r="AB43" s="14">
        <f>IF(NOT(ISBLANK(Pér1!$B43)),1,0)</f>
        <v>0</v>
      </c>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x14ac:dyDescent="0.2">
      <c r="A44" s="3" t="str">
        <f t="shared" si="2"/>
        <v/>
      </c>
      <c r="B44" s="3" t="str">
        <f>T(Pér1!$B44)</f>
        <v/>
      </c>
      <c r="C44" s="3"/>
      <c r="D44" s="189" t="str">
        <f t="shared" si="3"/>
        <v/>
      </c>
      <c r="E44" s="3"/>
      <c r="F44" s="136" t="str">
        <f t="shared" si="4"/>
        <v/>
      </c>
      <c r="G44" s="136" t="str">
        <f t="shared" si="5"/>
        <v/>
      </c>
      <c r="H44" s="133" t="str">
        <f t="shared" si="6"/>
        <v/>
      </c>
      <c r="I44" s="126" t="str">
        <f t="shared" si="7"/>
        <v/>
      </c>
      <c r="J44" s="127" t="str">
        <f t="shared" si="8"/>
        <v/>
      </c>
      <c r="K44" s="134" t="str">
        <f t="shared" si="9"/>
        <v/>
      </c>
      <c r="L44" s="3"/>
      <c r="M44" s="9"/>
      <c r="N44" s="9"/>
      <c r="O44" s="9"/>
      <c r="P44" s="9"/>
      <c r="Q44" s="9"/>
      <c r="R44" s="9"/>
      <c r="S44" s="9"/>
      <c r="T44" s="9"/>
      <c r="U44" s="9"/>
      <c r="V44" s="9"/>
      <c r="W44" s="9"/>
      <c r="X44" s="9"/>
      <c r="Y44" s="9"/>
      <c r="Z44" s="9"/>
      <c r="AA44" s="15"/>
      <c r="AB44" s="14">
        <f>IF(NOT(ISBLANK(Pér1!$B44)),1,0)</f>
        <v>0</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x14ac:dyDescent="0.2">
      <c r="A45" s="3" t="str">
        <f t="shared" si="2"/>
        <v/>
      </c>
      <c r="B45" s="3" t="str">
        <f>T(Pér1!$B45)</f>
        <v/>
      </c>
      <c r="C45" s="3"/>
      <c r="D45" s="189" t="str">
        <f t="shared" si="3"/>
        <v/>
      </c>
      <c r="E45" s="3"/>
      <c r="F45" s="136" t="str">
        <f t="shared" si="4"/>
        <v/>
      </c>
      <c r="G45" s="136" t="str">
        <f t="shared" si="5"/>
        <v/>
      </c>
      <c r="H45" s="133" t="str">
        <f t="shared" si="6"/>
        <v/>
      </c>
      <c r="I45" s="126" t="str">
        <f t="shared" si="7"/>
        <v/>
      </c>
      <c r="J45" s="127" t="str">
        <f t="shared" si="8"/>
        <v/>
      </c>
      <c r="K45" s="134" t="str">
        <f t="shared" si="9"/>
        <v/>
      </c>
      <c r="L45" s="3"/>
      <c r="M45" s="9"/>
      <c r="N45" s="9"/>
      <c r="O45" s="9"/>
      <c r="P45" s="9"/>
      <c r="Q45" s="9"/>
      <c r="R45" s="9"/>
      <c r="S45" s="9"/>
      <c r="T45" s="9"/>
      <c r="U45" s="9"/>
      <c r="V45" s="9"/>
      <c r="W45" s="9"/>
      <c r="X45" s="9"/>
      <c r="Y45" s="9"/>
      <c r="Z45" s="9"/>
      <c r="AA45" s="15"/>
      <c r="AB45" s="14">
        <f>IF(NOT(ISBLANK(Pér1!$B45)),1,0)</f>
        <v>0</v>
      </c>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x14ac:dyDescent="0.2">
      <c r="A46" s="3" t="str">
        <f t="shared" si="2"/>
        <v/>
      </c>
      <c r="B46" s="3" t="str">
        <f>T(Pér1!$B46)</f>
        <v/>
      </c>
      <c r="C46" s="3"/>
      <c r="D46" s="189" t="str">
        <f t="shared" si="3"/>
        <v/>
      </c>
      <c r="E46" s="3"/>
      <c r="F46" s="136" t="str">
        <f t="shared" si="4"/>
        <v/>
      </c>
      <c r="G46" s="136" t="str">
        <f t="shared" si="5"/>
        <v/>
      </c>
      <c r="H46" s="133" t="str">
        <f t="shared" si="6"/>
        <v/>
      </c>
      <c r="I46" s="126" t="str">
        <f t="shared" si="7"/>
        <v/>
      </c>
      <c r="J46" s="127" t="str">
        <f t="shared" si="8"/>
        <v/>
      </c>
      <c r="K46" s="134" t="str">
        <f t="shared" si="9"/>
        <v/>
      </c>
      <c r="L46" s="3"/>
      <c r="M46" s="9"/>
      <c r="N46" s="9"/>
      <c r="O46" s="9"/>
      <c r="P46" s="9"/>
      <c r="Q46" s="9"/>
      <c r="R46" s="9"/>
      <c r="S46" s="9"/>
      <c r="T46" s="9"/>
      <c r="U46" s="9"/>
      <c r="V46" s="9"/>
      <c r="W46" s="9"/>
      <c r="X46" s="9"/>
      <c r="Y46" s="9"/>
      <c r="Z46" s="9"/>
      <c r="AA46" s="15"/>
      <c r="AB46" s="14">
        <f>IF(NOT(ISBLANK(Pér1!$B46)),1,0)</f>
        <v>0</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x14ac:dyDescent="0.2">
      <c r="A47" s="3" t="str">
        <f t="shared" si="2"/>
        <v/>
      </c>
      <c r="B47" s="3" t="str">
        <f>T(Pér1!$B47)</f>
        <v/>
      </c>
      <c r="C47" s="3"/>
      <c r="D47" s="189" t="str">
        <f t="shared" si="3"/>
        <v/>
      </c>
      <c r="E47" s="3"/>
      <c r="F47" s="136" t="str">
        <f t="shared" si="4"/>
        <v/>
      </c>
      <c r="G47" s="136" t="str">
        <f t="shared" si="5"/>
        <v/>
      </c>
      <c r="H47" s="133" t="str">
        <f t="shared" si="6"/>
        <v/>
      </c>
      <c r="I47" s="126" t="str">
        <f t="shared" si="7"/>
        <v/>
      </c>
      <c r="J47" s="127" t="str">
        <f t="shared" si="8"/>
        <v/>
      </c>
      <c r="K47" s="134" t="str">
        <f t="shared" si="9"/>
        <v/>
      </c>
      <c r="L47" s="3"/>
      <c r="M47" s="9"/>
      <c r="N47" s="9"/>
      <c r="O47" s="9"/>
      <c r="P47" s="9"/>
      <c r="Q47" s="9"/>
      <c r="R47" s="9"/>
      <c r="S47" s="9"/>
      <c r="T47" s="9"/>
      <c r="U47" s="9"/>
      <c r="V47" s="9"/>
      <c r="W47" s="9"/>
      <c r="X47" s="9"/>
      <c r="Y47" s="9"/>
      <c r="Z47" s="9"/>
      <c r="AA47" s="15"/>
      <c r="AB47" s="14">
        <f>IF(NOT(ISBLANK(Pér1!$B47)),1,0)</f>
        <v>0</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x14ac:dyDescent="0.2">
      <c r="A48" s="3" t="str">
        <f t="shared" si="2"/>
        <v/>
      </c>
      <c r="B48" s="3" t="str">
        <f>T(Pér1!$B48)</f>
        <v/>
      </c>
      <c r="C48" s="3"/>
      <c r="D48" s="189" t="str">
        <f t="shared" si="3"/>
        <v/>
      </c>
      <c r="E48" s="3"/>
      <c r="F48" s="136" t="str">
        <f t="shared" si="4"/>
        <v/>
      </c>
      <c r="G48" s="136" t="str">
        <f t="shared" si="5"/>
        <v/>
      </c>
      <c r="H48" s="133" t="str">
        <f t="shared" si="6"/>
        <v/>
      </c>
      <c r="I48" s="126" t="str">
        <f t="shared" si="7"/>
        <v/>
      </c>
      <c r="J48" s="127" t="str">
        <f t="shared" si="8"/>
        <v/>
      </c>
      <c r="K48" s="134" t="str">
        <f t="shared" si="9"/>
        <v/>
      </c>
      <c r="L48" s="3"/>
      <c r="M48" s="9"/>
      <c r="N48" s="9"/>
      <c r="O48" s="9"/>
      <c r="P48" s="9"/>
      <c r="Q48" s="9"/>
      <c r="R48" s="9"/>
      <c r="S48" s="9"/>
      <c r="T48" s="9"/>
      <c r="U48" s="9"/>
      <c r="V48" s="9"/>
      <c r="W48" s="9"/>
      <c r="X48" s="9"/>
      <c r="Y48" s="9"/>
      <c r="Z48" s="9"/>
      <c r="AA48" s="15"/>
      <c r="AB48" s="14">
        <f>IF(NOT(ISBLANK(Pér1!$B48)),1,0)</f>
        <v>0</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x14ac:dyDescent="0.2">
      <c r="A49" s="3" t="str">
        <f t="shared" si="2"/>
        <v/>
      </c>
      <c r="B49" s="3" t="str">
        <f>T(Pér1!$B49)</f>
        <v/>
      </c>
      <c r="C49" s="3"/>
      <c r="D49" s="189" t="str">
        <f t="shared" si="3"/>
        <v/>
      </c>
      <c r="E49" s="3"/>
      <c r="F49" s="136" t="str">
        <f t="shared" si="4"/>
        <v/>
      </c>
      <c r="G49" s="136" t="str">
        <f t="shared" si="5"/>
        <v/>
      </c>
      <c r="H49" s="133" t="str">
        <f t="shared" si="6"/>
        <v/>
      </c>
      <c r="I49" s="126" t="str">
        <f t="shared" si="7"/>
        <v/>
      </c>
      <c r="J49" s="127" t="str">
        <f t="shared" si="8"/>
        <v/>
      </c>
      <c r="K49" s="134" t="str">
        <f t="shared" si="9"/>
        <v/>
      </c>
      <c r="L49" s="3"/>
      <c r="M49" s="9"/>
      <c r="N49" s="9"/>
      <c r="O49" s="9"/>
      <c r="P49" s="9"/>
      <c r="Q49" s="9"/>
      <c r="R49" s="9"/>
      <c r="S49" s="9"/>
      <c r="T49" s="9"/>
      <c r="U49" s="9"/>
      <c r="V49" s="9"/>
      <c r="W49" s="9"/>
      <c r="X49" s="9"/>
      <c r="Y49" s="9"/>
      <c r="Z49" s="9"/>
      <c r="AA49" s="15"/>
      <c r="AB49" s="14">
        <f>IF(NOT(ISBLANK(Pér1!$B49)),1,0)</f>
        <v>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x14ac:dyDescent="0.2">
      <c r="A50" s="3" t="str">
        <f t="shared" si="2"/>
        <v/>
      </c>
      <c r="B50" s="3" t="str">
        <f>T(Pér1!$B50)</f>
        <v/>
      </c>
      <c r="C50" s="3"/>
      <c r="D50" s="189" t="str">
        <f t="shared" si="3"/>
        <v/>
      </c>
      <c r="E50" s="3"/>
      <c r="F50" s="136" t="str">
        <f t="shared" si="4"/>
        <v/>
      </c>
      <c r="G50" s="136" t="str">
        <f t="shared" si="5"/>
        <v/>
      </c>
      <c r="H50" s="133" t="str">
        <f t="shared" si="6"/>
        <v/>
      </c>
      <c r="I50" s="126" t="str">
        <f t="shared" si="7"/>
        <v/>
      </c>
      <c r="J50" s="127" t="str">
        <f t="shared" si="8"/>
        <v/>
      </c>
      <c r="K50" s="134" t="str">
        <f t="shared" si="9"/>
        <v/>
      </c>
      <c r="L50" s="3"/>
      <c r="M50" s="9"/>
      <c r="N50" s="9"/>
      <c r="O50" s="9"/>
      <c r="P50" s="9"/>
      <c r="Q50" s="9"/>
      <c r="R50" s="9"/>
      <c r="S50" s="9"/>
      <c r="T50" s="9"/>
      <c r="U50" s="9"/>
      <c r="V50" s="9"/>
      <c r="W50" s="9"/>
      <c r="X50" s="9"/>
      <c r="Y50" s="9"/>
      <c r="Z50" s="9"/>
      <c r="AA50" s="15"/>
      <c r="AB50" s="14">
        <f>IF(NOT(ISBLANK(Pér1!$B50)),1,0)</f>
        <v>0</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x14ac:dyDescent="0.2">
      <c r="A51" s="3" t="str">
        <f t="shared" si="2"/>
        <v/>
      </c>
      <c r="B51" s="3" t="str">
        <f>T(Pér1!$B51)</f>
        <v/>
      </c>
      <c r="C51" s="3"/>
      <c r="D51" s="189" t="str">
        <f t="shared" si="3"/>
        <v/>
      </c>
      <c r="E51" s="3"/>
      <c r="F51" s="136" t="str">
        <f t="shared" si="4"/>
        <v/>
      </c>
      <c r="G51" s="136" t="str">
        <f t="shared" si="5"/>
        <v/>
      </c>
      <c r="H51" s="133" t="str">
        <f t="shared" si="6"/>
        <v/>
      </c>
      <c r="I51" s="126" t="str">
        <f t="shared" si="7"/>
        <v/>
      </c>
      <c r="J51" s="127" t="str">
        <f t="shared" si="8"/>
        <v/>
      </c>
      <c r="K51" s="134" t="str">
        <f t="shared" si="9"/>
        <v/>
      </c>
      <c r="L51" s="3"/>
      <c r="M51" s="9"/>
      <c r="N51" s="9"/>
      <c r="O51" s="9"/>
      <c r="P51" s="9"/>
      <c r="Q51" s="9"/>
      <c r="R51" s="9"/>
      <c r="S51" s="9"/>
      <c r="T51" s="9"/>
      <c r="U51" s="9"/>
      <c r="V51" s="9"/>
      <c r="W51" s="9"/>
      <c r="X51" s="9"/>
      <c r="Y51" s="9"/>
      <c r="Z51" s="9"/>
      <c r="AA51" s="15"/>
      <c r="AB51" s="14">
        <f>IF(NOT(ISBLANK(Pér1!$B51)),1,0)</f>
        <v>0</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x14ac:dyDescent="0.2">
      <c r="A52" s="3" t="str">
        <f t="shared" si="2"/>
        <v/>
      </c>
      <c r="B52" s="3" t="str">
        <f>T(Pér1!$B52)</f>
        <v/>
      </c>
      <c r="C52" s="3"/>
      <c r="D52" s="189" t="str">
        <f t="shared" si="3"/>
        <v/>
      </c>
      <c r="E52" s="3"/>
      <c r="F52" s="136" t="str">
        <f t="shared" si="4"/>
        <v/>
      </c>
      <c r="G52" s="136" t="str">
        <f t="shared" si="5"/>
        <v/>
      </c>
      <c r="H52" s="133" t="str">
        <f t="shared" si="6"/>
        <v/>
      </c>
      <c r="I52" s="126" t="str">
        <f t="shared" si="7"/>
        <v/>
      </c>
      <c r="J52" s="127" t="str">
        <f t="shared" si="8"/>
        <v/>
      </c>
      <c r="K52" s="134" t="str">
        <f t="shared" si="9"/>
        <v/>
      </c>
      <c r="L52" s="3"/>
      <c r="M52" s="9"/>
      <c r="N52" s="9"/>
      <c r="O52" s="9"/>
      <c r="P52" s="9"/>
      <c r="Q52" s="9"/>
      <c r="R52" s="9"/>
      <c r="S52" s="9"/>
      <c r="T52" s="9"/>
      <c r="U52" s="9"/>
      <c r="V52" s="9"/>
      <c r="W52" s="9"/>
      <c r="X52" s="9"/>
      <c r="Y52" s="9"/>
      <c r="Z52" s="9"/>
      <c r="AA52" s="15"/>
      <c r="AB52" s="14">
        <f>IF(NOT(ISBLANK(Pér1!$B52)),1,0)</f>
        <v>0</v>
      </c>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5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56" ht="12.75" customHeight="1" x14ac:dyDescent="0.2">
      <c r="A55" s="3"/>
      <c r="B55" s="201">
        <f>Pér1!B55</f>
        <v>2007</v>
      </c>
      <c r="C55" s="3"/>
      <c r="D55" s="3"/>
      <c r="E55" s="3"/>
      <c r="F55" s="3"/>
      <c r="G55" s="3"/>
      <c r="H55" s="3"/>
      <c r="I55" s="3"/>
      <c r="J55" s="3"/>
      <c r="K55" s="3"/>
      <c r="L55" s="3"/>
      <c r="M55" s="3"/>
      <c r="N55" s="3"/>
      <c r="O55" s="3"/>
      <c r="P55" s="3"/>
      <c r="Q55" s="3"/>
      <c r="R55" s="3"/>
      <c r="S55" s="3"/>
      <c r="T55" s="3"/>
      <c r="U55" s="3"/>
      <c r="V55" s="3"/>
      <c r="W55" s="3"/>
      <c r="X55" s="3"/>
      <c r="Y55" s="186" t="s">
        <v>72</v>
      </c>
      <c r="Z55" s="3"/>
    </row>
    <row r="56" spans="1:25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56" hidden="1" x14ac:dyDescent="0.2">
      <c r="AB57" s="24">
        <f>SUM(AB18:AB52)</f>
        <v>0</v>
      </c>
    </row>
    <row r="58" spans="1:256" hidden="1" x14ac:dyDescent="0.2"/>
    <row r="59" spans="1:256" hidden="1" x14ac:dyDescent="0.2"/>
    <row r="60" spans="1:256" hidden="1" x14ac:dyDescent="0.2">
      <c r="M60" s="21"/>
    </row>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26" hidden="1" x14ac:dyDescent="0.2"/>
    <row r="98" spans="2:26" hidden="1" x14ac:dyDescent="0.2"/>
    <row r="99" spans="2:26" hidden="1" x14ac:dyDescent="0.2"/>
    <row r="100" spans="2:26" hidden="1" x14ac:dyDescent="0.2">
      <c r="M100" s="21" t="str">
        <f>IF(ISBLANK(M13),"",SUM(M18:M52)/(SUM(SUM(M106:M140),SUM(M206:M240),SUM(M306:M340))-SUM(M256:M290)))</f>
        <v/>
      </c>
      <c r="N100" s="21" t="str">
        <f t="shared" ref="N100:Z100" si="10">IF(ISBLANK(N13),"",SUM(N18:N52)/(SUM(SUM(N106:N140),SUM(N206:N240),SUM(N306:N340))-SUM(N256:N290)))</f>
        <v/>
      </c>
      <c r="O100" s="21" t="str">
        <f t="shared" si="10"/>
        <v/>
      </c>
      <c r="P100" s="21" t="str">
        <f t="shared" si="10"/>
        <v/>
      </c>
      <c r="Q100" s="21" t="str">
        <f t="shared" si="10"/>
        <v/>
      </c>
      <c r="R100" s="21" t="str">
        <f t="shared" si="10"/>
        <v/>
      </c>
      <c r="S100" s="21" t="str">
        <f t="shared" si="10"/>
        <v/>
      </c>
      <c r="T100" s="21" t="str">
        <f t="shared" si="10"/>
        <v/>
      </c>
      <c r="U100" s="21" t="str">
        <f t="shared" si="10"/>
        <v/>
      </c>
      <c r="V100" s="21" t="str">
        <f t="shared" si="10"/>
        <v/>
      </c>
      <c r="W100" s="21" t="str">
        <f t="shared" si="10"/>
        <v/>
      </c>
      <c r="X100" s="21" t="str">
        <f t="shared" si="10"/>
        <v/>
      </c>
      <c r="Y100" s="21" t="str">
        <f t="shared" si="10"/>
        <v/>
      </c>
      <c r="Z100" s="21" t="str">
        <f t="shared" si="10"/>
        <v/>
      </c>
    </row>
    <row r="101" spans="2:26" hidden="1" x14ac:dyDescent="0.2"/>
    <row r="102" spans="2:26" hidden="1" x14ac:dyDescent="0.2"/>
    <row r="103" spans="2:26" hidden="1" x14ac:dyDescent="0.2"/>
    <row r="104" spans="2:26" hidden="1" x14ac:dyDescent="0.2"/>
    <row r="105" spans="2:26" hidden="1" x14ac:dyDescent="0.2"/>
    <row r="106" spans="2:26" hidden="1" x14ac:dyDescent="0.2">
      <c r="B106" s="2">
        <f t="shared" ref="B106:B140" si="11">IF(ISBLANK($B18),1,0)</f>
        <v>0</v>
      </c>
      <c r="D106" s="21" t="e">
        <f>IF(ISBLANK($B18),"",(SUM(F18,H18,J18)/SUM(G18,I18,K18))*$D$13)</f>
        <v>#DIV/0!</v>
      </c>
      <c r="E106" s="31"/>
      <c r="F106" s="188">
        <f>IF(ISBLANK($B18),"",SUMPRODUCT($M18:$AZ18,$M106:$AZ106))</f>
        <v>0</v>
      </c>
      <c r="G106" s="31">
        <f>IF(ISBLANK($B18),"",SUMPRODUCT($M$13:$AZ$13,$M106:$AZ106))</f>
        <v>0</v>
      </c>
      <c r="H106" s="2">
        <f>IF(ISBLANK($B18),"",SUMPRODUCT($M18:$AZ18,$M206:$AZ206))</f>
        <v>0</v>
      </c>
      <c r="I106" s="2">
        <f>IF(ISBLANK($B18),"",SUMPRODUCT($M$13:$AZ$13,$M206:$AZ206))</f>
        <v>0</v>
      </c>
      <c r="J106" s="2">
        <f>IF(ISBLANK($B18),"",SUMPRODUCT($M18:$AZ18,$M306:$AZ306))</f>
        <v>0</v>
      </c>
      <c r="K106" s="2">
        <f>IF(ISBLANK($B18),"",SUMPRODUCT($M$13:$AZ$13,$M306:$AZ306))</f>
        <v>0</v>
      </c>
      <c r="M106" s="2">
        <f t="shared" ref="M106:Z121" si="12">IF(OR(AND(M$7="int",M18="nr"),AND(M$7="int",ISNUMBER(M18))),1,0)</f>
        <v>0</v>
      </c>
      <c r="N106" s="2">
        <f t="shared" si="12"/>
        <v>0</v>
      </c>
      <c r="O106" s="2">
        <f t="shared" si="12"/>
        <v>0</v>
      </c>
      <c r="P106" s="2">
        <f t="shared" si="12"/>
        <v>0</v>
      </c>
      <c r="Q106" s="2">
        <f t="shared" si="12"/>
        <v>0</v>
      </c>
      <c r="R106" s="2">
        <f t="shared" si="12"/>
        <v>0</v>
      </c>
      <c r="S106" s="2">
        <f t="shared" si="12"/>
        <v>0</v>
      </c>
      <c r="T106" s="2">
        <f t="shared" si="12"/>
        <v>0</v>
      </c>
      <c r="U106" s="2">
        <f t="shared" si="12"/>
        <v>0</v>
      </c>
      <c r="V106" s="2">
        <f t="shared" si="12"/>
        <v>0</v>
      </c>
      <c r="W106" s="2">
        <f t="shared" si="12"/>
        <v>0</v>
      </c>
      <c r="X106" s="2">
        <f t="shared" si="12"/>
        <v>0</v>
      </c>
      <c r="Y106" s="2">
        <f t="shared" si="12"/>
        <v>0</v>
      </c>
      <c r="Z106" s="2">
        <f t="shared" si="12"/>
        <v>0</v>
      </c>
    </row>
    <row r="107" spans="2:26" hidden="1" x14ac:dyDescent="0.2">
      <c r="B107" s="2">
        <f t="shared" si="11"/>
        <v>0</v>
      </c>
      <c r="D107" s="21" t="e">
        <f t="shared" ref="D107:D140" si="13">IF(ISBLANK($B19),"",(SUM(F19,H19,J19)/SUM(G19,I19,K19))*$D$13)</f>
        <v>#DIV/0!</v>
      </c>
      <c r="E107" s="31"/>
      <c r="F107" s="188">
        <f t="shared" ref="F107:F140" si="14">IF(ISBLANK($B19),"",SUMPRODUCT($M19:$AZ19,$M107:$AZ107))</f>
        <v>0</v>
      </c>
      <c r="G107" s="31">
        <f t="shared" ref="G107:G140" si="15">IF(ISBLANK($B19),"",SUMPRODUCT($M$13:$AZ$13,$M107:$AZ107))</f>
        <v>0</v>
      </c>
      <c r="H107" s="2">
        <f t="shared" ref="H107:H140" si="16">IF(ISBLANK($B19),"",SUMPRODUCT($M19:$AZ19,$M207:$AZ207))</f>
        <v>0</v>
      </c>
      <c r="I107" s="2">
        <f t="shared" ref="I107:I140" si="17">IF(ISBLANK($B19),"",SUMPRODUCT($M$13:$AZ$13,$M207:$AZ207))</f>
        <v>0</v>
      </c>
      <c r="J107" s="2">
        <f t="shared" ref="J107:J140" si="18">IF(ISBLANK($B19),"",SUMPRODUCT($M19:$AZ19,$M307:$AZ307))</f>
        <v>0</v>
      </c>
      <c r="K107" s="2">
        <f t="shared" ref="K107:K140" si="19">IF(ISBLANK($B19),"",SUMPRODUCT($M$13:$AZ$13,$M307:$AZ307))</f>
        <v>0</v>
      </c>
      <c r="M107" s="2">
        <f t="shared" si="12"/>
        <v>0</v>
      </c>
      <c r="N107" s="2">
        <f t="shared" si="12"/>
        <v>0</v>
      </c>
      <c r="O107" s="2">
        <f t="shared" si="12"/>
        <v>0</v>
      </c>
      <c r="P107" s="2">
        <f t="shared" si="12"/>
        <v>0</v>
      </c>
      <c r="Q107" s="2">
        <f t="shared" si="12"/>
        <v>0</v>
      </c>
      <c r="R107" s="2">
        <f t="shared" si="12"/>
        <v>0</v>
      </c>
      <c r="S107" s="2">
        <f t="shared" si="12"/>
        <v>0</v>
      </c>
      <c r="T107" s="2">
        <f t="shared" si="12"/>
        <v>0</v>
      </c>
      <c r="U107" s="2">
        <f t="shared" si="12"/>
        <v>0</v>
      </c>
      <c r="V107" s="2">
        <f t="shared" si="12"/>
        <v>0</v>
      </c>
      <c r="W107" s="2">
        <f t="shared" si="12"/>
        <v>0</v>
      </c>
      <c r="X107" s="2">
        <f t="shared" si="12"/>
        <v>0</v>
      </c>
      <c r="Y107" s="2">
        <f t="shared" si="12"/>
        <v>0</v>
      </c>
      <c r="Z107" s="2">
        <f t="shared" si="12"/>
        <v>0</v>
      </c>
    </row>
    <row r="108" spans="2:26" hidden="1" x14ac:dyDescent="0.2">
      <c r="B108" s="2">
        <f t="shared" si="11"/>
        <v>0</v>
      </c>
      <c r="D108" s="21" t="e">
        <f t="shared" si="13"/>
        <v>#DIV/0!</v>
      </c>
      <c r="E108" s="31"/>
      <c r="F108" s="188">
        <f t="shared" si="14"/>
        <v>0</v>
      </c>
      <c r="G108" s="31">
        <f t="shared" si="15"/>
        <v>0</v>
      </c>
      <c r="H108" s="2">
        <f t="shared" si="16"/>
        <v>0</v>
      </c>
      <c r="I108" s="2">
        <f t="shared" si="17"/>
        <v>0</v>
      </c>
      <c r="J108" s="2">
        <f t="shared" si="18"/>
        <v>0</v>
      </c>
      <c r="K108" s="2">
        <f t="shared" si="19"/>
        <v>0</v>
      </c>
      <c r="M108" s="2">
        <f t="shared" si="12"/>
        <v>0</v>
      </c>
      <c r="N108" s="2">
        <f t="shared" si="12"/>
        <v>0</v>
      </c>
      <c r="O108" s="2">
        <f t="shared" si="12"/>
        <v>0</v>
      </c>
      <c r="P108" s="2">
        <f t="shared" si="12"/>
        <v>0</v>
      </c>
      <c r="Q108" s="2">
        <f t="shared" si="12"/>
        <v>0</v>
      </c>
      <c r="R108" s="2">
        <f t="shared" si="12"/>
        <v>0</v>
      </c>
      <c r="S108" s="2">
        <f t="shared" si="12"/>
        <v>0</v>
      </c>
      <c r="T108" s="2">
        <f t="shared" si="12"/>
        <v>0</v>
      </c>
      <c r="U108" s="2">
        <f t="shared" si="12"/>
        <v>0</v>
      </c>
      <c r="V108" s="2">
        <f t="shared" si="12"/>
        <v>0</v>
      </c>
      <c r="W108" s="2">
        <f t="shared" si="12"/>
        <v>0</v>
      </c>
      <c r="X108" s="2">
        <f t="shared" si="12"/>
        <v>0</v>
      </c>
      <c r="Y108" s="2">
        <f t="shared" si="12"/>
        <v>0</v>
      </c>
      <c r="Z108" s="2">
        <f t="shared" si="12"/>
        <v>0</v>
      </c>
    </row>
    <row r="109" spans="2:26" hidden="1" x14ac:dyDescent="0.2">
      <c r="B109" s="2">
        <f t="shared" si="11"/>
        <v>0</v>
      </c>
      <c r="D109" s="21" t="e">
        <f t="shared" si="13"/>
        <v>#DIV/0!</v>
      </c>
      <c r="E109" s="31"/>
      <c r="F109" s="188">
        <f t="shared" si="14"/>
        <v>0</v>
      </c>
      <c r="G109" s="31">
        <f t="shared" si="15"/>
        <v>0</v>
      </c>
      <c r="H109" s="2">
        <f t="shared" si="16"/>
        <v>0</v>
      </c>
      <c r="I109" s="2">
        <f t="shared" si="17"/>
        <v>0</v>
      </c>
      <c r="J109" s="2">
        <f t="shared" si="18"/>
        <v>0</v>
      </c>
      <c r="K109" s="2">
        <f t="shared" si="19"/>
        <v>0</v>
      </c>
      <c r="M109" s="2">
        <f t="shared" si="12"/>
        <v>0</v>
      </c>
      <c r="N109" s="2">
        <f t="shared" si="12"/>
        <v>0</v>
      </c>
      <c r="O109" s="2">
        <f t="shared" si="12"/>
        <v>0</v>
      </c>
      <c r="P109" s="2">
        <f t="shared" si="12"/>
        <v>0</v>
      </c>
      <c r="Q109" s="2">
        <f t="shared" si="12"/>
        <v>0</v>
      </c>
      <c r="R109" s="2">
        <f t="shared" si="12"/>
        <v>0</v>
      </c>
      <c r="S109" s="2">
        <f t="shared" si="12"/>
        <v>0</v>
      </c>
      <c r="T109" s="2">
        <f t="shared" si="12"/>
        <v>0</v>
      </c>
      <c r="U109" s="2">
        <f t="shared" si="12"/>
        <v>0</v>
      </c>
      <c r="V109" s="2">
        <f t="shared" si="12"/>
        <v>0</v>
      </c>
      <c r="W109" s="2">
        <f t="shared" si="12"/>
        <v>0</v>
      </c>
      <c r="X109" s="2">
        <f t="shared" si="12"/>
        <v>0</v>
      </c>
      <c r="Y109" s="2">
        <f t="shared" si="12"/>
        <v>0</v>
      </c>
      <c r="Z109" s="2">
        <f t="shared" si="12"/>
        <v>0</v>
      </c>
    </row>
    <row r="110" spans="2:26" hidden="1" x14ac:dyDescent="0.2">
      <c r="B110" s="2">
        <f t="shared" si="11"/>
        <v>0</v>
      </c>
      <c r="D110" s="21" t="e">
        <f t="shared" si="13"/>
        <v>#DIV/0!</v>
      </c>
      <c r="E110" s="31"/>
      <c r="F110" s="188">
        <f t="shared" si="14"/>
        <v>0</v>
      </c>
      <c r="G110" s="31">
        <f t="shared" si="15"/>
        <v>0</v>
      </c>
      <c r="H110" s="2">
        <f t="shared" si="16"/>
        <v>0</v>
      </c>
      <c r="I110" s="2">
        <f t="shared" si="17"/>
        <v>0</v>
      </c>
      <c r="J110" s="2">
        <f t="shared" si="18"/>
        <v>0</v>
      </c>
      <c r="K110" s="2">
        <f t="shared" si="19"/>
        <v>0</v>
      </c>
      <c r="M110" s="2">
        <f t="shared" si="12"/>
        <v>0</v>
      </c>
      <c r="N110" s="2">
        <f t="shared" si="12"/>
        <v>0</v>
      </c>
      <c r="O110" s="2">
        <f t="shared" si="12"/>
        <v>0</v>
      </c>
      <c r="P110" s="2">
        <f t="shared" si="12"/>
        <v>0</v>
      </c>
      <c r="Q110" s="2">
        <f t="shared" si="12"/>
        <v>0</v>
      </c>
      <c r="R110" s="2">
        <f t="shared" si="12"/>
        <v>0</v>
      </c>
      <c r="S110" s="2">
        <f t="shared" si="12"/>
        <v>0</v>
      </c>
      <c r="T110" s="2">
        <f t="shared" si="12"/>
        <v>0</v>
      </c>
      <c r="U110" s="2">
        <f t="shared" si="12"/>
        <v>0</v>
      </c>
      <c r="V110" s="2">
        <f t="shared" si="12"/>
        <v>0</v>
      </c>
      <c r="W110" s="2">
        <f t="shared" si="12"/>
        <v>0</v>
      </c>
      <c r="X110" s="2">
        <f t="shared" si="12"/>
        <v>0</v>
      </c>
      <c r="Y110" s="2">
        <f t="shared" si="12"/>
        <v>0</v>
      </c>
      <c r="Z110" s="2">
        <f t="shared" si="12"/>
        <v>0</v>
      </c>
    </row>
    <row r="111" spans="2:26" hidden="1" x14ac:dyDescent="0.2">
      <c r="B111" s="2">
        <f t="shared" si="11"/>
        <v>0</v>
      </c>
      <c r="D111" s="21" t="e">
        <f t="shared" si="13"/>
        <v>#DIV/0!</v>
      </c>
      <c r="E111" s="31"/>
      <c r="F111" s="188">
        <f t="shared" si="14"/>
        <v>0</v>
      </c>
      <c r="G111" s="31">
        <f t="shared" si="15"/>
        <v>0</v>
      </c>
      <c r="H111" s="2">
        <f t="shared" si="16"/>
        <v>0</v>
      </c>
      <c r="I111" s="2">
        <f t="shared" si="17"/>
        <v>0</v>
      </c>
      <c r="J111" s="2">
        <f t="shared" si="18"/>
        <v>0</v>
      </c>
      <c r="K111" s="2">
        <f t="shared" si="19"/>
        <v>0</v>
      </c>
      <c r="M111" s="2">
        <f t="shared" si="12"/>
        <v>0</v>
      </c>
      <c r="N111" s="2">
        <f t="shared" si="12"/>
        <v>0</v>
      </c>
      <c r="O111" s="2">
        <f t="shared" si="12"/>
        <v>0</v>
      </c>
      <c r="P111" s="2">
        <f t="shared" si="12"/>
        <v>0</v>
      </c>
      <c r="Q111" s="2">
        <f t="shared" si="12"/>
        <v>0</v>
      </c>
      <c r="R111" s="2">
        <f t="shared" si="12"/>
        <v>0</v>
      </c>
      <c r="S111" s="2">
        <f t="shared" si="12"/>
        <v>0</v>
      </c>
      <c r="T111" s="2">
        <f t="shared" si="12"/>
        <v>0</v>
      </c>
      <c r="U111" s="2">
        <f t="shared" si="12"/>
        <v>0</v>
      </c>
      <c r="V111" s="2">
        <f t="shared" si="12"/>
        <v>0</v>
      </c>
      <c r="W111" s="2">
        <f t="shared" si="12"/>
        <v>0</v>
      </c>
      <c r="X111" s="2">
        <f t="shared" si="12"/>
        <v>0</v>
      </c>
      <c r="Y111" s="2">
        <f t="shared" si="12"/>
        <v>0</v>
      </c>
      <c r="Z111" s="2">
        <f t="shared" si="12"/>
        <v>0</v>
      </c>
    </row>
    <row r="112" spans="2:26" hidden="1" x14ac:dyDescent="0.2">
      <c r="B112" s="2">
        <f t="shared" si="11"/>
        <v>0</v>
      </c>
      <c r="D112" s="21" t="e">
        <f t="shared" si="13"/>
        <v>#DIV/0!</v>
      </c>
      <c r="E112" s="31"/>
      <c r="F112" s="188">
        <f t="shared" si="14"/>
        <v>0</v>
      </c>
      <c r="G112" s="31">
        <f t="shared" si="15"/>
        <v>0</v>
      </c>
      <c r="H112" s="2">
        <f t="shared" si="16"/>
        <v>0</v>
      </c>
      <c r="I112" s="2">
        <f t="shared" si="17"/>
        <v>0</v>
      </c>
      <c r="J112" s="2">
        <f t="shared" si="18"/>
        <v>0</v>
      </c>
      <c r="K112" s="2">
        <f t="shared" si="19"/>
        <v>0</v>
      </c>
      <c r="M112" s="2">
        <f t="shared" si="12"/>
        <v>0</v>
      </c>
      <c r="N112" s="2">
        <f t="shared" si="12"/>
        <v>0</v>
      </c>
      <c r="O112" s="2">
        <f t="shared" si="12"/>
        <v>0</v>
      </c>
      <c r="P112" s="2">
        <f t="shared" si="12"/>
        <v>0</v>
      </c>
      <c r="Q112" s="2">
        <f t="shared" si="12"/>
        <v>0</v>
      </c>
      <c r="R112" s="2">
        <f t="shared" si="12"/>
        <v>0</v>
      </c>
      <c r="S112" s="2">
        <f t="shared" si="12"/>
        <v>0</v>
      </c>
      <c r="T112" s="2">
        <f t="shared" si="12"/>
        <v>0</v>
      </c>
      <c r="U112" s="2">
        <f t="shared" si="12"/>
        <v>0</v>
      </c>
      <c r="V112" s="2">
        <f t="shared" si="12"/>
        <v>0</v>
      </c>
      <c r="W112" s="2">
        <f t="shared" si="12"/>
        <v>0</v>
      </c>
      <c r="X112" s="2">
        <f t="shared" si="12"/>
        <v>0</v>
      </c>
      <c r="Y112" s="2">
        <f t="shared" si="12"/>
        <v>0</v>
      </c>
      <c r="Z112" s="2">
        <f t="shared" si="12"/>
        <v>0</v>
      </c>
    </row>
    <row r="113" spans="2:26" hidden="1" x14ac:dyDescent="0.2">
      <c r="B113" s="2">
        <f t="shared" si="11"/>
        <v>0</v>
      </c>
      <c r="D113" s="21" t="e">
        <f t="shared" si="13"/>
        <v>#DIV/0!</v>
      </c>
      <c r="E113" s="31"/>
      <c r="F113" s="188">
        <f t="shared" si="14"/>
        <v>0</v>
      </c>
      <c r="G113" s="31">
        <f t="shared" si="15"/>
        <v>0</v>
      </c>
      <c r="H113" s="2">
        <f t="shared" si="16"/>
        <v>0</v>
      </c>
      <c r="I113" s="2">
        <f t="shared" si="17"/>
        <v>0</v>
      </c>
      <c r="J113" s="2">
        <f t="shared" si="18"/>
        <v>0</v>
      </c>
      <c r="K113" s="2">
        <f t="shared" si="19"/>
        <v>0</v>
      </c>
      <c r="M113" s="2">
        <f t="shared" si="12"/>
        <v>0</v>
      </c>
      <c r="N113" s="2">
        <f t="shared" si="12"/>
        <v>0</v>
      </c>
      <c r="O113" s="2">
        <f t="shared" si="12"/>
        <v>0</v>
      </c>
      <c r="P113" s="2">
        <f t="shared" si="12"/>
        <v>0</v>
      </c>
      <c r="Q113" s="2">
        <f t="shared" si="12"/>
        <v>0</v>
      </c>
      <c r="R113" s="2">
        <f t="shared" si="12"/>
        <v>0</v>
      </c>
      <c r="S113" s="2">
        <f t="shared" si="12"/>
        <v>0</v>
      </c>
      <c r="T113" s="2">
        <f t="shared" si="12"/>
        <v>0</v>
      </c>
      <c r="U113" s="2">
        <f t="shared" si="12"/>
        <v>0</v>
      </c>
      <c r="V113" s="2">
        <f t="shared" si="12"/>
        <v>0</v>
      </c>
      <c r="W113" s="2">
        <f t="shared" si="12"/>
        <v>0</v>
      </c>
      <c r="X113" s="2">
        <f t="shared" si="12"/>
        <v>0</v>
      </c>
      <c r="Y113" s="2">
        <f t="shared" si="12"/>
        <v>0</v>
      </c>
      <c r="Z113" s="2">
        <f t="shared" si="12"/>
        <v>0</v>
      </c>
    </row>
    <row r="114" spans="2:26" hidden="1" x14ac:dyDescent="0.2">
      <c r="B114" s="2">
        <f t="shared" si="11"/>
        <v>0</v>
      </c>
      <c r="D114" s="21" t="e">
        <f t="shared" si="13"/>
        <v>#DIV/0!</v>
      </c>
      <c r="E114" s="31"/>
      <c r="F114" s="188">
        <f t="shared" si="14"/>
        <v>0</v>
      </c>
      <c r="G114" s="31">
        <f t="shared" si="15"/>
        <v>0</v>
      </c>
      <c r="H114" s="2">
        <f t="shared" si="16"/>
        <v>0</v>
      </c>
      <c r="I114" s="2">
        <f t="shared" si="17"/>
        <v>0</v>
      </c>
      <c r="J114" s="2">
        <f t="shared" si="18"/>
        <v>0</v>
      </c>
      <c r="K114" s="2">
        <f t="shared" si="19"/>
        <v>0</v>
      </c>
      <c r="M114" s="2">
        <f t="shared" si="12"/>
        <v>0</v>
      </c>
      <c r="N114" s="2">
        <f t="shared" si="12"/>
        <v>0</v>
      </c>
      <c r="O114" s="2">
        <f t="shared" si="12"/>
        <v>0</v>
      </c>
      <c r="P114" s="2">
        <f t="shared" si="12"/>
        <v>0</v>
      </c>
      <c r="Q114" s="2">
        <f t="shared" si="12"/>
        <v>0</v>
      </c>
      <c r="R114" s="2">
        <f t="shared" si="12"/>
        <v>0</v>
      </c>
      <c r="S114" s="2">
        <f t="shared" si="12"/>
        <v>0</v>
      </c>
      <c r="T114" s="2">
        <f t="shared" si="12"/>
        <v>0</v>
      </c>
      <c r="U114" s="2">
        <f t="shared" si="12"/>
        <v>0</v>
      </c>
      <c r="V114" s="2">
        <f t="shared" si="12"/>
        <v>0</v>
      </c>
      <c r="W114" s="2">
        <f t="shared" si="12"/>
        <v>0</v>
      </c>
      <c r="X114" s="2">
        <f t="shared" si="12"/>
        <v>0</v>
      </c>
      <c r="Y114" s="2">
        <f t="shared" si="12"/>
        <v>0</v>
      </c>
      <c r="Z114" s="2">
        <f t="shared" si="12"/>
        <v>0</v>
      </c>
    </row>
    <row r="115" spans="2:26" hidden="1" x14ac:dyDescent="0.2">
      <c r="B115" s="2">
        <f t="shared" si="11"/>
        <v>0</v>
      </c>
      <c r="D115" s="21" t="e">
        <f t="shared" si="13"/>
        <v>#DIV/0!</v>
      </c>
      <c r="E115" s="31"/>
      <c r="F115" s="188">
        <f t="shared" si="14"/>
        <v>0</v>
      </c>
      <c r="G115" s="31">
        <f t="shared" si="15"/>
        <v>0</v>
      </c>
      <c r="H115" s="2">
        <f t="shared" si="16"/>
        <v>0</v>
      </c>
      <c r="I115" s="2">
        <f t="shared" si="17"/>
        <v>0</v>
      </c>
      <c r="J115" s="2">
        <f t="shared" si="18"/>
        <v>0</v>
      </c>
      <c r="K115" s="2">
        <f t="shared" si="19"/>
        <v>0</v>
      </c>
      <c r="M115" s="2">
        <f t="shared" si="12"/>
        <v>0</v>
      </c>
      <c r="N115" s="2">
        <f t="shared" si="12"/>
        <v>0</v>
      </c>
      <c r="O115" s="2">
        <f t="shared" si="12"/>
        <v>0</v>
      </c>
      <c r="P115" s="2">
        <f t="shared" si="12"/>
        <v>0</v>
      </c>
      <c r="Q115" s="2">
        <f t="shared" si="12"/>
        <v>0</v>
      </c>
      <c r="R115" s="2">
        <f t="shared" si="12"/>
        <v>0</v>
      </c>
      <c r="S115" s="2">
        <f t="shared" si="12"/>
        <v>0</v>
      </c>
      <c r="T115" s="2">
        <f t="shared" si="12"/>
        <v>0</v>
      </c>
      <c r="U115" s="2">
        <f t="shared" si="12"/>
        <v>0</v>
      </c>
      <c r="V115" s="2">
        <f t="shared" si="12"/>
        <v>0</v>
      </c>
      <c r="W115" s="2">
        <f t="shared" si="12"/>
        <v>0</v>
      </c>
      <c r="X115" s="2">
        <f t="shared" si="12"/>
        <v>0</v>
      </c>
      <c r="Y115" s="2">
        <f t="shared" si="12"/>
        <v>0</v>
      </c>
      <c r="Z115" s="2">
        <f t="shared" si="12"/>
        <v>0</v>
      </c>
    </row>
    <row r="116" spans="2:26" hidden="1" x14ac:dyDescent="0.2">
      <c r="B116" s="2">
        <f t="shared" si="11"/>
        <v>0</v>
      </c>
      <c r="D116" s="21" t="e">
        <f t="shared" si="13"/>
        <v>#DIV/0!</v>
      </c>
      <c r="E116" s="31"/>
      <c r="F116" s="188">
        <f t="shared" si="14"/>
        <v>0</v>
      </c>
      <c r="G116" s="31">
        <f t="shared" si="15"/>
        <v>0</v>
      </c>
      <c r="H116" s="2">
        <f t="shared" si="16"/>
        <v>0</v>
      </c>
      <c r="I116" s="2">
        <f t="shared" si="17"/>
        <v>0</v>
      </c>
      <c r="J116" s="2">
        <f t="shared" si="18"/>
        <v>0</v>
      </c>
      <c r="K116" s="2">
        <f t="shared" si="19"/>
        <v>0</v>
      </c>
      <c r="M116" s="2">
        <f t="shared" si="12"/>
        <v>0</v>
      </c>
      <c r="N116" s="2">
        <f t="shared" si="12"/>
        <v>0</v>
      </c>
      <c r="O116" s="2">
        <f t="shared" si="12"/>
        <v>0</v>
      </c>
      <c r="P116" s="2">
        <f t="shared" si="12"/>
        <v>0</v>
      </c>
      <c r="Q116" s="2">
        <f t="shared" si="12"/>
        <v>0</v>
      </c>
      <c r="R116" s="2">
        <f t="shared" si="12"/>
        <v>0</v>
      </c>
      <c r="S116" s="2">
        <f t="shared" si="12"/>
        <v>0</v>
      </c>
      <c r="T116" s="2">
        <f t="shared" si="12"/>
        <v>0</v>
      </c>
      <c r="U116" s="2">
        <f t="shared" si="12"/>
        <v>0</v>
      </c>
      <c r="V116" s="2">
        <f t="shared" si="12"/>
        <v>0</v>
      </c>
      <c r="W116" s="2">
        <f t="shared" si="12"/>
        <v>0</v>
      </c>
      <c r="X116" s="2">
        <f t="shared" si="12"/>
        <v>0</v>
      </c>
      <c r="Y116" s="2">
        <f t="shared" si="12"/>
        <v>0</v>
      </c>
      <c r="Z116" s="2">
        <f t="shared" si="12"/>
        <v>0</v>
      </c>
    </row>
    <row r="117" spans="2:26" hidden="1" x14ac:dyDescent="0.2">
      <c r="B117" s="2">
        <f t="shared" si="11"/>
        <v>0</v>
      </c>
      <c r="D117" s="21" t="e">
        <f t="shared" si="13"/>
        <v>#DIV/0!</v>
      </c>
      <c r="E117" s="31"/>
      <c r="F117" s="188">
        <f t="shared" si="14"/>
        <v>0</v>
      </c>
      <c r="G117" s="31">
        <f t="shared" si="15"/>
        <v>0</v>
      </c>
      <c r="H117" s="2">
        <f t="shared" si="16"/>
        <v>0</v>
      </c>
      <c r="I117" s="2">
        <f t="shared" si="17"/>
        <v>0</v>
      </c>
      <c r="J117" s="2">
        <f t="shared" si="18"/>
        <v>0</v>
      </c>
      <c r="K117" s="2">
        <f t="shared" si="19"/>
        <v>0</v>
      </c>
      <c r="M117" s="2">
        <f t="shared" si="12"/>
        <v>0</v>
      </c>
      <c r="N117" s="2">
        <f t="shared" si="12"/>
        <v>0</v>
      </c>
      <c r="O117" s="2">
        <f t="shared" si="12"/>
        <v>0</v>
      </c>
      <c r="P117" s="2">
        <f t="shared" si="12"/>
        <v>0</v>
      </c>
      <c r="Q117" s="2">
        <f t="shared" si="12"/>
        <v>0</v>
      </c>
      <c r="R117" s="2">
        <f t="shared" si="12"/>
        <v>0</v>
      </c>
      <c r="S117" s="2">
        <f t="shared" si="12"/>
        <v>0</v>
      </c>
      <c r="T117" s="2">
        <f t="shared" si="12"/>
        <v>0</v>
      </c>
      <c r="U117" s="2">
        <f t="shared" si="12"/>
        <v>0</v>
      </c>
      <c r="V117" s="2">
        <f t="shared" si="12"/>
        <v>0</v>
      </c>
      <c r="W117" s="2">
        <f t="shared" si="12"/>
        <v>0</v>
      </c>
      <c r="X117" s="2">
        <f t="shared" si="12"/>
        <v>0</v>
      </c>
      <c r="Y117" s="2">
        <f t="shared" si="12"/>
        <v>0</v>
      </c>
      <c r="Z117" s="2">
        <f t="shared" si="12"/>
        <v>0</v>
      </c>
    </row>
    <row r="118" spans="2:26" hidden="1" x14ac:dyDescent="0.2">
      <c r="B118" s="2">
        <f t="shared" si="11"/>
        <v>0</v>
      </c>
      <c r="D118" s="21" t="e">
        <f t="shared" si="13"/>
        <v>#DIV/0!</v>
      </c>
      <c r="E118" s="31"/>
      <c r="F118" s="188">
        <f t="shared" si="14"/>
        <v>0</v>
      </c>
      <c r="G118" s="31">
        <f t="shared" si="15"/>
        <v>0</v>
      </c>
      <c r="H118" s="2">
        <f t="shared" si="16"/>
        <v>0</v>
      </c>
      <c r="I118" s="2">
        <f t="shared" si="17"/>
        <v>0</v>
      </c>
      <c r="J118" s="2">
        <f t="shared" si="18"/>
        <v>0</v>
      </c>
      <c r="K118" s="2">
        <f t="shared" si="19"/>
        <v>0</v>
      </c>
      <c r="M118" s="2">
        <f t="shared" si="12"/>
        <v>0</v>
      </c>
      <c r="N118" s="2">
        <f t="shared" si="12"/>
        <v>0</v>
      </c>
      <c r="O118" s="2">
        <f t="shared" si="12"/>
        <v>0</v>
      </c>
      <c r="P118" s="2">
        <f t="shared" si="12"/>
        <v>0</v>
      </c>
      <c r="Q118" s="2">
        <f t="shared" si="12"/>
        <v>0</v>
      </c>
      <c r="R118" s="2">
        <f t="shared" si="12"/>
        <v>0</v>
      </c>
      <c r="S118" s="2">
        <f t="shared" si="12"/>
        <v>0</v>
      </c>
      <c r="T118" s="2">
        <f t="shared" si="12"/>
        <v>0</v>
      </c>
      <c r="U118" s="2">
        <f t="shared" si="12"/>
        <v>0</v>
      </c>
      <c r="V118" s="2">
        <f t="shared" si="12"/>
        <v>0</v>
      </c>
      <c r="W118" s="2">
        <f t="shared" si="12"/>
        <v>0</v>
      </c>
      <c r="X118" s="2">
        <f t="shared" si="12"/>
        <v>0</v>
      </c>
      <c r="Y118" s="2">
        <f t="shared" si="12"/>
        <v>0</v>
      </c>
      <c r="Z118" s="2">
        <f t="shared" si="12"/>
        <v>0</v>
      </c>
    </row>
    <row r="119" spans="2:26" hidden="1" x14ac:dyDescent="0.2">
      <c r="B119" s="2">
        <f t="shared" si="11"/>
        <v>0</v>
      </c>
      <c r="D119" s="21" t="e">
        <f t="shared" si="13"/>
        <v>#DIV/0!</v>
      </c>
      <c r="E119" s="31"/>
      <c r="F119" s="188">
        <f t="shared" si="14"/>
        <v>0</v>
      </c>
      <c r="G119" s="31">
        <f t="shared" si="15"/>
        <v>0</v>
      </c>
      <c r="H119" s="2">
        <f t="shared" si="16"/>
        <v>0</v>
      </c>
      <c r="I119" s="2">
        <f t="shared" si="17"/>
        <v>0</v>
      </c>
      <c r="J119" s="2">
        <f t="shared" si="18"/>
        <v>0</v>
      </c>
      <c r="K119" s="2">
        <f t="shared" si="19"/>
        <v>0</v>
      </c>
      <c r="M119" s="2">
        <f t="shared" si="12"/>
        <v>0</v>
      </c>
      <c r="N119" s="2">
        <f t="shared" si="12"/>
        <v>0</v>
      </c>
      <c r="O119" s="2">
        <f t="shared" si="12"/>
        <v>0</v>
      </c>
      <c r="P119" s="2">
        <f t="shared" si="12"/>
        <v>0</v>
      </c>
      <c r="Q119" s="2">
        <f t="shared" si="12"/>
        <v>0</v>
      </c>
      <c r="R119" s="2">
        <f t="shared" si="12"/>
        <v>0</v>
      </c>
      <c r="S119" s="2">
        <f t="shared" si="12"/>
        <v>0</v>
      </c>
      <c r="T119" s="2">
        <f t="shared" si="12"/>
        <v>0</v>
      </c>
      <c r="U119" s="2">
        <f t="shared" si="12"/>
        <v>0</v>
      </c>
      <c r="V119" s="2">
        <f t="shared" si="12"/>
        <v>0</v>
      </c>
      <c r="W119" s="2">
        <f t="shared" si="12"/>
        <v>0</v>
      </c>
      <c r="X119" s="2">
        <f t="shared" si="12"/>
        <v>0</v>
      </c>
      <c r="Y119" s="2">
        <f t="shared" si="12"/>
        <v>0</v>
      </c>
      <c r="Z119" s="2">
        <f t="shared" si="12"/>
        <v>0</v>
      </c>
    </row>
    <row r="120" spans="2:26" hidden="1" x14ac:dyDescent="0.2">
      <c r="B120" s="2">
        <f t="shared" si="11"/>
        <v>0</v>
      </c>
      <c r="D120" s="21" t="e">
        <f t="shared" si="13"/>
        <v>#DIV/0!</v>
      </c>
      <c r="E120" s="31"/>
      <c r="F120" s="188">
        <f t="shared" si="14"/>
        <v>0</v>
      </c>
      <c r="G120" s="31">
        <f t="shared" si="15"/>
        <v>0</v>
      </c>
      <c r="H120" s="2">
        <f t="shared" si="16"/>
        <v>0</v>
      </c>
      <c r="I120" s="2">
        <f t="shared" si="17"/>
        <v>0</v>
      </c>
      <c r="J120" s="2">
        <f t="shared" si="18"/>
        <v>0</v>
      </c>
      <c r="K120" s="2">
        <f t="shared" si="19"/>
        <v>0</v>
      </c>
      <c r="M120" s="2">
        <f t="shared" si="12"/>
        <v>0</v>
      </c>
      <c r="N120" s="2">
        <f t="shared" si="12"/>
        <v>0</v>
      </c>
      <c r="O120" s="2">
        <f t="shared" si="12"/>
        <v>0</v>
      </c>
      <c r="P120" s="2">
        <f t="shared" si="12"/>
        <v>0</v>
      </c>
      <c r="Q120" s="2">
        <f t="shared" si="12"/>
        <v>0</v>
      </c>
      <c r="R120" s="2">
        <f t="shared" si="12"/>
        <v>0</v>
      </c>
      <c r="S120" s="2">
        <f t="shared" si="12"/>
        <v>0</v>
      </c>
      <c r="T120" s="2">
        <f t="shared" si="12"/>
        <v>0</v>
      </c>
      <c r="U120" s="2">
        <f t="shared" si="12"/>
        <v>0</v>
      </c>
      <c r="V120" s="2">
        <f t="shared" si="12"/>
        <v>0</v>
      </c>
      <c r="W120" s="2">
        <f t="shared" si="12"/>
        <v>0</v>
      </c>
      <c r="X120" s="2">
        <f t="shared" si="12"/>
        <v>0</v>
      </c>
      <c r="Y120" s="2">
        <f t="shared" si="12"/>
        <v>0</v>
      </c>
      <c r="Z120" s="2">
        <f t="shared" si="12"/>
        <v>0</v>
      </c>
    </row>
    <row r="121" spans="2:26" hidden="1" x14ac:dyDescent="0.2">
      <c r="B121" s="2">
        <f t="shared" si="11"/>
        <v>0</v>
      </c>
      <c r="D121" s="21" t="e">
        <f t="shared" si="13"/>
        <v>#DIV/0!</v>
      </c>
      <c r="E121" s="31"/>
      <c r="F121" s="188">
        <f t="shared" si="14"/>
        <v>0</v>
      </c>
      <c r="G121" s="31">
        <f t="shared" si="15"/>
        <v>0</v>
      </c>
      <c r="H121" s="2">
        <f t="shared" si="16"/>
        <v>0</v>
      </c>
      <c r="I121" s="2">
        <f t="shared" si="17"/>
        <v>0</v>
      </c>
      <c r="J121" s="2">
        <f t="shared" si="18"/>
        <v>0</v>
      </c>
      <c r="K121" s="2">
        <f t="shared" si="19"/>
        <v>0</v>
      </c>
      <c r="M121" s="2">
        <f t="shared" si="12"/>
        <v>0</v>
      </c>
      <c r="N121" s="2">
        <f t="shared" si="12"/>
        <v>0</v>
      </c>
      <c r="O121" s="2">
        <f t="shared" si="12"/>
        <v>0</v>
      </c>
      <c r="P121" s="2">
        <f t="shared" si="12"/>
        <v>0</v>
      </c>
      <c r="Q121" s="2">
        <f t="shared" si="12"/>
        <v>0</v>
      </c>
      <c r="R121" s="2">
        <f t="shared" si="12"/>
        <v>0</v>
      </c>
      <c r="S121" s="2">
        <f t="shared" si="12"/>
        <v>0</v>
      </c>
      <c r="T121" s="2">
        <f t="shared" si="12"/>
        <v>0</v>
      </c>
      <c r="U121" s="2">
        <f t="shared" si="12"/>
        <v>0</v>
      </c>
      <c r="V121" s="2">
        <f t="shared" si="12"/>
        <v>0</v>
      </c>
      <c r="W121" s="2">
        <f t="shared" si="12"/>
        <v>0</v>
      </c>
      <c r="X121" s="2">
        <f t="shared" si="12"/>
        <v>0</v>
      </c>
      <c r="Y121" s="2">
        <f t="shared" si="12"/>
        <v>0</v>
      </c>
      <c r="Z121" s="2">
        <f t="shared" si="12"/>
        <v>0</v>
      </c>
    </row>
    <row r="122" spans="2:26" hidden="1" x14ac:dyDescent="0.2">
      <c r="B122" s="2">
        <f t="shared" si="11"/>
        <v>0</v>
      </c>
      <c r="D122" s="21" t="e">
        <f t="shared" si="13"/>
        <v>#DIV/0!</v>
      </c>
      <c r="E122" s="31"/>
      <c r="F122" s="188">
        <f t="shared" si="14"/>
        <v>0</v>
      </c>
      <c r="G122" s="31">
        <f t="shared" si="15"/>
        <v>0</v>
      </c>
      <c r="H122" s="2">
        <f t="shared" si="16"/>
        <v>0</v>
      </c>
      <c r="I122" s="2">
        <f t="shared" si="17"/>
        <v>0</v>
      </c>
      <c r="J122" s="2">
        <f t="shared" si="18"/>
        <v>0</v>
      </c>
      <c r="K122" s="2">
        <f t="shared" si="19"/>
        <v>0</v>
      </c>
      <c r="M122" s="2">
        <f t="shared" ref="M122:Z137" si="20">IF(OR(AND(M$7="int",M34="nr"),AND(M$7="int",ISNUMBER(M34))),1,0)</f>
        <v>0</v>
      </c>
      <c r="N122" s="2">
        <f t="shared" si="20"/>
        <v>0</v>
      </c>
      <c r="O122" s="2">
        <f t="shared" si="20"/>
        <v>0</v>
      </c>
      <c r="P122" s="2">
        <f t="shared" si="20"/>
        <v>0</v>
      </c>
      <c r="Q122" s="2">
        <f t="shared" si="20"/>
        <v>0</v>
      </c>
      <c r="R122" s="2">
        <f t="shared" si="20"/>
        <v>0</v>
      </c>
      <c r="S122" s="2">
        <f t="shared" si="20"/>
        <v>0</v>
      </c>
      <c r="T122" s="2">
        <f t="shared" si="20"/>
        <v>0</v>
      </c>
      <c r="U122" s="2">
        <f t="shared" si="20"/>
        <v>0</v>
      </c>
      <c r="V122" s="2">
        <f t="shared" si="20"/>
        <v>0</v>
      </c>
      <c r="W122" s="2">
        <f t="shared" si="20"/>
        <v>0</v>
      </c>
      <c r="X122" s="2">
        <f t="shared" si="20"/>
        <v>0</v>
      </c>
      <c r="Y122" s="2">
        <f t="shared" si="20"/>
        <v>0</v>
      </c>
      <c r="Z122" s="2">
        <f t="shared" si="20"/>
        <v>0</v>
      </c>
    </row>
    <row r="123" spans="2:26" hidden="1" x14ac:dyDescent="0.2">
      <c r="B123" s="2">
        <f t="shared" si="11"/>
        <v>0</v>
      </c>
      <c r="D123" s="21" t="e">
        <f t="shared" si="13"/>
        <v>#DIV/0!</v>
      </c>
      <c r="E123" s="31"/>
      <c r="F123" s="188">
        <f t="shared" si="14"/>
        <v>0</v>
      </c>
      <c r="G123" s="31">
        <f t="shared" si="15"/>
        <v>0</v>
      </c>
      <c r="H123" s="2">
        <f t="shared" si="16"/>
        <v>0</v>
      </c>
      <c r="I123" s="2">
        <f t="shared" si="17"/>
        <v>0</v>
      </c>
      <c r="J123" s="2">
        <f t="shared" si="18"/>
        <v>0</v>
      </c>
      <c r="K123" s="2">
        <f t="shared" si="19"/>
        <v>0</v>
      </c>
      <c r="M123" s="2">
        <f t="shared" si="20"/>
        <v>0</v>
      </c>
      <c r="N123" s="2">
        <f t="shared" si="20"/>
        <v>0</v>
      </c>
      <c r="O123" s="2">
        <f t="shared" si="20"/>
        <v>0</v>
      </c>
      <c r="P123" s="2">
        <f t="shared" si="20"/>
        <v>0</v>
      </c>
      <c r="Q123" s="2">
        <f t="shared" si="20"/>
        <v>0</v>
      </c>
      <c r="R123" s="2">
        <f t="shared" si="20"/>
        <v>0</v>
      </c>
      <c r="S123" s="2">
        <f t="shared" si="20"/>
        <v>0</v>
      </c>
      <c r="T123" s="2">
        <f t="shared" si="20"/>
        <v>0</v>
      </c>
      <c r="U123" s="2">
        <f t="shared" si="20"/>
        <v>0</v>
      </c>
      <c r="V123" s="2">
        <f t="shared" si="20"/>
        <v>0</v>
      </c>
      <c r="W123" s="2">
        <f t="shared" si="20"/>
        <v>0</v>
      </c>
      <c r="X123" s="2">
        <f t="shared" si="20"/>
        <v>0</v>
      </c>
      <c r="Y123" s="2">
        <f t="shared" si="20"/>
        <v>0</v>
      </c>
      <c r="Z123" s="2">
        <f t="shared" si="20"/>
        <v>0</v>
      </c>
    </row>
    <row r="124" spans="2:26" hidden="1" x14ac:dyDescent="0.2">
      <c r="B124" s="2">
        <f t="shared" si="11"/>
        <v>0</v>
      </c>
      <c r="D124" s="21" t="e">
        <f t="shared" si="13"/>
        <v>#DIV/0!</v>
      </c>
      <c r="E124" s="31"/>
      <c r="F124" s="188">
        <f t="shared" si="14"/>
        <v>0</v>
      </c>
      <c r="G124" s="31">
        <f t="shared" si="15"/>
        <v>0</v>
      </c>
      <c r="H124" s="2">
        <f t="shared" si="16"/>
        <v>0</v>
      </c>
      <c r="I124" s="2">
        <f t="shared" si="17"/>
        <v>0</v>
      </c>
      <c r="J124" s="2">
        <f t="shared" si="18"/>
        <v>0</v>
      </c>
      <c r="K124" s="2">
        <f t="shared" si="19"/>
        <v>0</v>
      </c>
      <c r="M124" s="2">
        <f t="shared" si="20"/>
        <v>0</v>
      </c>
      <c r="N124" s="2">
        <f t="shared" si="20"/>
        <v>0</v>
      </c>
      <c r="O124" s="2">
        <f t="shared" si="20"/>
        <v>0</v>
      </c>
      <c r="P124" s="2">
        <f t="shared" si="20"/>
        <v>0</v>
      </c>
      <c r="Q124" s="2">
        <f t="shared" si="20"/>
        <v>0</v>
      </c>
      <c r="R124" s="2">
        <f t="shared" si="20"/>
        <v>0</v>
      </c>
      <c r="S124" s="2">
        <f t="shared" si="20"/>
        <v>0</v>
      </c>
      <c r="T124" s="2">
        <f t="shared" si="20"/>
        <v>0</v>
      </c>
      <c r="U124" s="2">
        <f t="shared" si="20"/>
        <v>0</v>
      </c>
      <c r="V124" s="2">
        <f t="shared" si="20"/>
        <v>0</v>
      </c>
      <c r="W124" s="2">
        <f t="shared" si="20"/>
        <v>0</v>
      </c>
      <c r="X124" s="2">
        <f t="shared" si="20"/>
        <v>0</v>
      </c>
      <c r="Y124" s="2">
        <f t="shared" si="20"/>
        <v>0</v>
      </c>
      <c r="Z124" s="2">
        <f t="shared" si="20"/>
        <v>0</v>
      </c>
    </row>
    <row r="125" spans="2:26" hidden="1" x14ac:dyDescent="0.2">
      <c r="B125" s="2">
        <f t="shared" si="11"/>
        <v>0</v>
      </c>
      <c r="D125" s="21" t="e">
        <f t="shared" si="13"/>
        <v>#DIV/0!</v>
      </c>
      <c r="E125" s="31"/>
      <c r="F125" s="188">
        <f t="shared" si="14"/>
        <v>0</v>
      </c>
      <c r="G125" s="31">
        <f t="shared" si="15"/>
        <v>0</v>
      </c>
      <c r="H125" s="2">
        <f t="shared" si="16"/>
        <v>0</v>
      </c>
      <c r="I125" s="2">
        <f t="shared" si="17"/>
        <v>0</v>
      </c>
      <c r="J125" s="2">
        <f t="shared" si="18"/>
        <v>0</v>
      </c>
      <c r="K125" s="2">
        <f t="shared" si="19"/>
        <v>0</v>
      </c>
      <c r="M125" s="2">
        <f t="shared" si="20"/>
        <v>0</v>
      </c>
      <c r="N125" s="2">
        <f t="shared" si="20"/>
        <v>0</v>
      </c>
      <c r="O125" s="2">
        <f t="shared" si="20"/>
        <v>0</v>
      </c>
      <c r="P125" s="2">
        <f t="shared" si="20"/>
        <v>0</v>
      </c>
      <c r="Q125" s="2">
        <f t="shared" si="20"/>
        <v>0</v>
      </c>
      <c r="R125" s="2">
        <f t="shared" si="20"/>
        <v>0</v>
      </c>
      <c r="S125" s="2">
        <f t="shared" si="20"/>
        <v>0</v>
      </c>
      <c r="T125" s="2">
        <f t="shared" si="20"/>
        <v>0</v>
      </c>
      <c r="U125" s="2">
        <f t="shared" si="20"/>
        <v>0</v>
      </c>
      <c r="V125" s="2">
        <f t="shared" si="20"/>
        <v>0</v>
      </c>
      <c r="W125" s="2">
        <f t="shared" si="20"/>
        <v>0</v>
      </c>
      <c r="X125" s="2">
        <f t="shared" si="20"/>
        <v>0</v>
      </c>
      <c r="Y125" s="2">
        <f t="shared" si="20"/>
        <v>0</v>
      </c>
      <c r="Z125" s="2">
        <f t="shared" si="20"/>
        <v>0</v>
      </c>
    </row>
    <row r="126" spans="2:26" hidden="1" x14ac:dyDescent="0.2">
      <c r="B126" s="2">
        <f t="shared" si="11"/>
        <v>0</v>
      </c>
      <c r="D126" s="21" t="e">
        <f t="shared" si="13"/>
        <v>#DIV/0!</v>
      </c>
      <c r="E126" s="31"/>
      <c r="F126" s="188">
        <f t="shared" si="14"/>
        <v>0</v>
      </c>
      <c r="G126" s="31">
        <f t="shared" si="15"/>
        <v>0</v>
      </c>
      <c r="H126" s="2">
        <f t="shared" si="16"/>
        <v>0</v>
      </c>
      <c r="I126" s="2">
        <f t="shared" si="17"/>
        <v>0</v>
      </c>
      <c r="J126" s="2">
        <f t="shared" si="18"/>
        <v>0</v>
      </c>
      <c r="K126" s="2">
        <f t="shared" si="19"/>
        <v>0</v>
      </c>
      <c r="M126" s="2">
        <f t="shared" si="20"/>
        <v>0</v>
      </c>
      <c r="N126" s="2">
        <f t="shared" si="20"/>
        <v>0</v>
      </c>
      <c r="O126" s="2">
        <f t="shared" si="20"/>
        <v>0</v>
      </c>
      <c r="P126" s="2">
        <f t="shared" si="20"/>
        <v>0</v>
      </c>
      <c r="Q126" s="2">
        <f t="shared" si="20"/>
        <v>0</v>
      </c>
      <c r="R126" s="2">
        <f t="shared" si="20"/>
        <v>0</v>
      </c>
      <c r="S126" s="2">
        <f t="shared" si="20"/>
        <v>0</v>
      </c>
      <c r="T126" s="2">
        <f t="shared" si="20"/>
        <v>0</v>
      </c>
      <c r="U126" s="2">
        <f t="shared" si="20"/>
        <v>0</v>
      </c>
      <c r="V126" s="2">
        <f t="shared" si="20"/>
        <v>0</v>
      </c>
      <c r="W126" s="2">
        <f t="shared" si="20"/>
        <v>0</v>
      </c>
      <c r="X126" s="2">
        <f t="shared" si="20"/>
        <v>0</v>
      </c>
      <c r="Y126" s="2">
        <f t="shared" si="20"/>
        <v>0</v>
      </c>
      <c r="Z126" s="2">
        <f t="shared" si="20"/>
        <v>0</v>
      </c>
    </row>
    <row r="127" spans="2:26" hidden="1" x14ac:dyDescent="0.2">
      <c r="B127" s="2">
        <f t="shared" si="11"/>
        <v>0</v>
      </c>
      <c r="D127" s="21" t="e">
        <f t="shared" si="13"/>
        <v>#DIV/0!</v>
      </c>
      <c r="E127" s="31"/>
      <c r="F127" s="188">
        <f t="shared" si="14"/>
        <v>0</v>
      </c>
      <c r="G127" s="31">
        <f t="shared" si="15"/>
        <v>0</v>
      </c>
      <c r="H127" s="2">
        <f t="shared" si="16"/>
        <v>0</v>
      </c>
      <c r="I127" s="2">
        <f t="shared" si="17"/>
        <v>0</v>
      </c>
      <c r="J127" s="2">
        <f t="shared" si="18"/>
        <v>0</v>
      </c>
      <c r="K127" s="2">
        <f t="shared" si="19"/>
        <v>0</v>
      </c>
      <c r="M127" s="2">
        <f t="shared" si="20"/>
        <v>0</v>
      </c>
      <c r="N127" s="2">
        <f t="shared" si="20"/>
        <v>0</v>
      </c>
      <c r="O127" s="2">
        <f t="shared" si="20"/>
        <v>0</v>
      </c>
      <c r="P127" s="2">
        <f t="shared" si="20"/>
        <v>0</v>
      </c>
      <c r="Q127" s="2">
        <f t="shared" si="20"/>
        <v>0</v>
      </c>
      <c r="R127" s="2">
        <f t="shared" si="20"/>
        <v>0</v>
      </c>
      <c r="S127" s="2">
        <f t="shared" si="20"/>
        <v>0</v>
      </c>
      <c r="T127" s="2">
        <f t="shared" si="20"/>
        <v>0</v>
      </c>
      <c r="U127" s="2">
        <f t="shared" si="20"/>
        <v>0</v>
      </c>
      <c r="V127" s="2">
        <f t="shared" si="20"/>
        <v>0</v>
      </c>
      <c r="W127" s="2">
        <f t="shared" si="20"/>
        <v>0</v>
      </c>
      <c r="X127" s="2">
        <f t="shared" si="20"/>
        <v>0</v>
      </c>
      <c r="Y127" s="2">
        <f t="shared" si="20"/>
        <v>0</v>
      </c>
      <c r="Z127" s="2">
        <f t="shared" si="20"/>
        <v>0</v>
      </c>
    </row>
    <row r="128" spans="2:26" hidden="1" x14ac:dyDescent="0.2">
      <c r="B128" s="2">
        <f t="shared" si="11"/>
        <v>0</v>
      </c>
      <c r="D128" s="21" t="e">
        <f t="shared" si="13"/>
        <v>#DIV/0!</v>
      </c>
      <c r="E128" s="31"/>
      <c r="F128" s="188">
        <f t="shared" si="14"/>
        <v>0</v>
      </c>
      <c r="G128" s="31">
        <f t="shared" si="15"/>
        <v>0</v>
      </c>
      <c r="H128" s="2">
        <f t="shared" si="16"/>
        <v>0</v>
      </c>
      <c r="I128" s="2">
        <f t="shared" si="17"/>
        <v>0</v>
      </c>
      <c r="J128" s="2">
        <f t="shared" si="18"/>
        <v>0</v>
      </c>
      <c r="K128" s="2">
        <f t="shared" si="19"/>
        <v>0</v>
      </c>
      <c r="M128" s="2">
        <f t="shared" si="20"/>
        <v>0</v>
      </c>
      <c r="N128" s="2">
        <f t="shared" si="20"/>
        <v>0</v>
      </c>
      <c r="O128" s="2">
        <f t="shared" si="20"/>
        <v>0</v>
      </c>
      <c r="P128" s="2">
        <f t="shared" si="20"/>
        <v>0</v>
      </c>
      <c r="Q128" s="2">
        <f t="shared" si="20"/>
        <v>0</v>
      </c>
      <c r="R128" s="2">
        <f t="shared" si="20"/>
        <v>0</v>
      </c>
      <c r="S128" s="2">
        <f t="shared" si="20"/>
        <v>0</v>
      </c>
      <c r="T128" s="2">
        <f t="shared" si="20"/>
        <v>0</v>
      </c>
      <c r="U128" s="2">
        <f t="shared" si="20"/>
        <v>0</v>
      </c>
      <c r="V128" s="2">
        <f t="shared" si="20"/>
        <v>0</v>
      </c>
      <c r="W128" s="2">
        <f t="shared" si="20"/>
        <v>0</v>
      </c>
      <c r="X128" s="2">
        <f t="shared" si="20"/>
        <v>0</v>
      </c>
      <c r="Y128" s="2">
        <f t="shared" si="20"/>
        <v>0</v>
      </c>
      <c r="Z128" s="2">
        <f t="shared" si="20"/>
        <v>0</v>
      </c>
    </row>
    <row r="129" spans="2:26" hidden="1" x14ac:dyDescent="0.2">
      <c r="B129" s="2">
        <f t="shared" si="11"/>
        <v>0</v>
      </c>
      <c r="D129" s="21" t="e">
        <f t="shared" si="13"/>
        <v>#DIV/0!</v>
      </c>
      <c r="E129" s="31"/>
      <c r="F129" s="188">
        <f t="shared" si="14"/>
        <v>0</v>
      </c>
      <c r="G129" s="31">
        <f t="shared" si="15"/>
        <v>0</v>
      </c>
      <c r="H129" s="2">
        <f t="shared" si="16"/>
        <v>0</v>
      </c>
      <c r="I129" s="2">
        <f t="shared" si="17"/>
        <v>0</v>
      </c>
      <c r="J129" s="2">
        <f t="shared" si="18"/>
        <v>0</v>
      </c>
      <c r="K129" s="2">
        <f t="shared" si="19"/>
        <v>0</v>
      </c>
      <c r="M129" s="2">
        <f t="shared" si="20"/>
        <v>0</v>
      </c>
      <c r="N129" s="2">
        <f t="shared" si="20"/>
        <v>0</v>
      </c>
      <c r="O129" s="2">
        <f t="shared" si="20"/>
        <v>0</v>
      </c>
      <c r="P129" s="2">
        <f t="shared" si="20"/>
        <v>0</v>
      </c>
      <c r="Q129" s="2">
        <f t="shared" si="20"/>
        <v>0</v>
      </c>
      <c r="R129" s="2">
        <f t="shared" si="20"/>
        <v>0</v>
      </c>
      <c r="S129" s="2">
        <f t="shared" si="20"/>
        <v>0</v>
      </c>
      <c r="T129" s="2">
        <f t="shared" si="20"/>
        <v>0</v>
      </c>
      <c r="U129" s="2">
        <f t="shared" si="20"/>
        <v>0</v>
      </c>
      <c r="V129" s="2">
        <f t="shared" si="20"/>
        <v>0</v>
      </c>
      <c r="W129" s="2">
        <f t="shared" si="20"/>
        <v>0</v>
      </c>
      <c r="X129" s="2">
        <f t="shared" si="20"/>
        <v>0</v>
      </c>
      <c r="Y129" s="2">
        <f t="shared" si="20"/>
        <v>0</v>
      </c>
      <c r="Z129" s="2">
        <f t="shared" si="20"/>
        <v>0</v>
      </c>
    </row>
    <row r="130" spans="2:26" hidden="1" x14ac:dyDescent="0.2">
      <c r="B130" s="2">
        <f t="shared" si="11"/>
        <v>0</v>
      </c>
      <c r="D130" s="21" t="e">
        <f t="shared" si="13"/>
        <v>#DIV/0!</v>
      </c>
      <c r="E130" s="31"/>
      <c r="F130" s="188">
        <f t="shared" si="14"/>
        <v>0</v>
      </c>
      <c r="G130" s="31">
        <f t="shared" si="15"/>
        <v>0</v>
      </c>
      <c r="H130" s="2">
        <f t="shared" si="16"/>
        <v>0</v>
      </c>
      <c r="I130" s="2">
        <f t="shared" si="17"/>
        <v>0</v>
      </c>
      <c r="J130" s="2">
        <f t="shared" si="18"/>
        <v>0</v>
      </c>
      <c r="K130" s="2">
        <f t="shared" si="19"/>
        <v>0</v>
      </c>
      <c r="M130" s="2">
        <f t="shared" si="20"/>
        <v>0</v>
      </c>
      <c r="N130" s="2">
        <f t="shared" si="20"/>
        <v>0</v>
      </c>
      <c r="O130" s="2">
        <f t="shared" si="20"/>
        <v>0</v>
      </c>
      <c r="P130" s="2">
        <f t="shared" si="20"/>
        <v>0</v>
      </c>
      <c r="Q130" s="2">
        <f t="shared" si="20"/>
        <v>0</v>
      </c>
      <c r="R130" s="2">
        <f t="shared" si="20"/>
        <v>0</v>
      </c>
      <c r="S130" s="2">
        <f t="shared" si="20"/>
        <v>0</v>
      </c>
      <c r="T130" s="2">
        <f t="shared" si="20"/>
        <v>0</v>
      </c>
      <c r="U130" s="2">
        <f t="shared" si="20"/>
        <v>0</v>
      </c>
      <c r="V130" s="2">
        <f t="shared" si="20"/>
        <v>0</v>
      </c>
      <c r="W130" s="2">
        <f t="shared" si="20"/>
        <v>0</v>
      </c>
      <c r="X130" s="2">
        <f t="shared" si="20"/>
        <v>0</v>
      </c>
      <c r="Y130" s="2">
        <f t="shared" si="20"/>
        <v>0</v>
      </c>
      <c r="Z130" s="2">
        <f t="shared" si="20"/>
        <v>0</v>
      </c>
    </row>
    <row r="131" spans="2:26" hidden="1" x14ac:dyDescent="0.2">
      <c r="B131" s="2">
        <f t="shared" si="11"/>
        <v>0</v>
      </c>
      <c r="D131" s="21" t="e">
        <f t="shared" si="13"/>
        <v>#DIV/0!</v>
      </c>
      <c r="E131" s="31"/>
      <c r="F131" s="188">
        <f t="shared" si="14"/>
        <v>0</v>
      </c>
      <c r="G131" s="31">
        <f t="shared" si="15"/>
        <v>0</v>
      </c>
      <c r="H131" s="2">
        <f t="shared" si="16"/>
        <v>0</v>
      </c>
      <c r="I131" s="2">
        <f t="shared" si="17"/>
        <v>0</v>
      </c>
      <c r="J131" s="2">
        <f t="shared" si="18"/>
        <v>0</v>
      </c>
      <c r="K131" s="2">
        <f t="shared" si="19"/>
        <v>0</v>
      </c>
      <c r="M131" s="2">
        <f t="shared" si="20"/>
        <v>0</v>
      </c>
      <c r="N131" s="2">
        <f t="shared" si="20"/>
        <v>0</v>
      </c>
      <c r="O131" s="2">
        <f t="shared" si="20"/>
        <v>0</v>
      </c>
      <c r="P131" s="2">
        <f t="shared" si="20"/>
        <v>0</v>
      </c>
      <c r="Q131" s="2">
        <f t="shared" si="20"/>
        <v>0</v>
      </c>
      <c r="R131" s="2">
        <f t="shared" si="20"/>
        <v>0</v>
      </c>
      <c r="S131" s="2">
        <f t="shared" si="20"/>
        <v>0</v>
      </c>
      <c r="T131" s="2">
        <f t="shared" si="20"/>
        <v>0</v>
      </c>
      <c r="U131" s="2">
        <f t="shared" si="20"/>
        <v>0</v>
      </c>
      <c r="V131" s="2">
        <f t="shared" si="20"/>
        <v>0</v>
      </c>
      <c r="W131" s="2">
        <f t="shared" si="20"/>
        <v>0</v>
      </c>
      <c r="X131" s="2">
        <f t="shared" si="20"/>
        <v>0</v>
      </c>
      <c r="Y131" s="2">
        <f t="shared" si="20"/>
        <v>0</v>
      </c>
      <c r="Z131" s="2">
        <f t="shared" si="20"/>
        <v>0</v>
      </c>
    </row>
    <row r="132" spans="2:26" hidden="1" x14ac:dyDescent="0.2">
      <c r="B132" s="2">
        <f t="shared" si="11"/>
        <v>0</v>
      </c>
      <c r="D132" s="21" t="e">
        <f t="shared" si="13"/>
        <v>#DIV/0!</v>
      </c>
      <c r="E132" s="31"/>
      <c r="F132" s="188">
        <f t="shared" si="14"/>
        <v>0</v>
      </c>
      <c r="G132" s="31">
        <f t="shared" si="15"/>
        <v>0</v>
      </c>
      <c r="H132" s="2">
        <f t="shared" si="16"/>
        <v>0</v>
      </c>
      <c r="I132" s="2">
        <f t="shared" si="17"/>
        <v>0</v>
      </c>
      <c r="J132" s="2">
        <f t="shared" si="18"/>
        <v>0</v>
      </c>
      <c r="K132" s="2">
        <f t="shared" si="19"/>
        <v>0</v>
      </c>
      <c r="M132" s="2">
        <f t="shared" si="20"/>
        <v>0</v>
      </c>
      <c r="N132" s="2">
        <f t="shared" si="20"/>
        <v>0</v>
      </c>
      <c r="O132" s="2">
        <f t="shared" si="20"/>
        <v>0</v>
      </c>
      <c r="P132" s="2">
        <f t="shared" si="20"/>
        <v>0</v>
      </c>
      <c r="Q132" s="2">
        <f t="shared" si="20"/>
        <v>0</v>
      </c>
      <c r="R132" s="2">
        <f t="shared" si="20"/>
        <v>0</v>
      </c>
      <c r="S132" s="2">
        <f t="shared" si="20"/>
        <v>0</v>
      </c>
      <c r="T132" s="2">
        <f t="shared" si="20"/>
        <v>0</v>
      </c>
      <c r="U132" s="2">
        <f t="shared" si="20"/>
        <v>0</v>
      </c>
      <c r="V132" s="2">
        <f t="shared" si="20"/>
        <v>0</v>
      </c>
      <c r="W132" s="2">
        <f t="shared" si="20"/>
        <v>0</v>
      </c>
      <c r="X132" s="2">
        <f t="shared" si="20"/>
        <v>0</v>
      </c>
      <c r="Y132" s="2">
        <f t="shared" si="20"/>
        <v>0</v>
      </c>
      <c r="Z132" s="2">
        <f t="shared" si="20"/>
        <v>0</v>
      </c>
    </row>
    <row r="133" spans="2:26" hidden="1" x14ac:dyDescent="0.2">
      <c r="B133" s="2">
        <f t="shared" si="11"/>
        <v>0</v>
      </c>
      <c r="D133" s="21" t="e">
        <f t="shared" si="13"/>
        <v>#DIV/0!</v>
      </c>
      <c r="E133" s="31"/>
      <c r="F133" s="188">
        <f t="shared" si="14"/>
        <v>0</v>
      </c>
      <c r="G133" s="31">
        <f t="shared" si="15"/>
        <v>0</v>
      </c>
      <c r="H133" s="2">
        <f t="shared" si="16"/>
        <v>0</v>
      </c>
      <c r="I133" s="2">
        <f t="shared" si="17"/>
        <v>0</v>
      </c>
      <c r="J133" s="2">
        <f t="shared" si="18"/>
        <v>0</v>
      </c>
      <c r="K133" s="2">
        <f t="shared" si="19"/>
        <v>0</v>
      </c>
      <c r="M133" s="2">
        <f t="shared" si="20"/>
        <v>0</v>
      </c>
      <c r="N133" s="2">
        <f t="shared" si="20"/>
        <v>0</v>
      </c>
      <c r="O133" s="2">
        <f t="shared" si="20"/>
        <v>0</v>
      </c>
      <c r="P133" s="2">
        <f t="shared" si="20"/>
        <v>0</v>
      </c>
      <c r="Q133" s="2">
        <f t="shared" si="20"/>
        <v>0</v>
      </c>
      <c r="R133" s="2">
        <f t="shared" si="20"/>
        <v>0</v>
      </c>
      <c r="S133" s="2">
        <f t="shared" si="20"/>
        <v>0</v>
      </c>
      <c r="T133" s="2">
        <f t="shared" si="20"/>
        <v>0</v>
      </c>
      <c r="U133" s="2">
        <f t="shared" si="20"/>
        <v>0</v>
      </c>
      <c r="V133" s="2">
        <f t="shared" si="20"/>
        <v>0</v>
      </c>
      <c r="W133" s="2">
        <f t="shared" si="20"/>
        <v>0</v>
      </c>
      <c r="X133" s="2">
        <f t="shared" si="20"/>
        <v>0</v>
      </c>
      <c r="Y133" s="2">
        <f t="shared" si="20"/>
        <v>0</v>
      </c>
      <c r="Z133" s="2">
        <f t="shared" si="20"/>
        <v>0</v>
      </c>
    </row>
    <row r="134" spans="2:26" hidden="1" x14ac:dyDescent="0.2">
      <c r="B134" s="2">
        <f t="shared" si="11"/>
        <v>0</v>
      </c>
      <c r="D134" s="21" t="e">
        <f t="shared" si="13"/>
        <v>#DIV/0!</v>
      </c>
      <c r="E134" s="31"/>
      <c r="F134" s="188">
        <f t="shared" si="14"/>
        <v>0</v>
      </c>
      <c r="G134" s="31">
        <f t="shared" si="15"/>
        <v>0</v>
      </c>
      <c r="H134" s="2">
        <f t="shared" si="16"/>
        <v>0</v>
      </c>
      <c r="I134" s="2">
        <f t="shared" si="17"/>
        <v>0</v>
      </c>
      <c r="J134" s="2">
        <f t="shared" si="18"/>
        <v>0</v>
      </c>
      <c r="K134" s="2">
        <f t="shared" si="19"/>
        <v>0</v>
      </c>
      <c r="M134" s="2">
        <f t="shared" si="20"/>
        <v>0</v>
      </c>
      <c r="N134" s="2">
        <f t="shared" si="20"/>
        <v>0</v>
      </c>
      <c r="O134" s="2">
        <f t="shared" si="20"/>
        <v>0</v>
      </c>
      <c r="P134" s="2">
        <f t="shared" si="20"/>
        <v>0</v>
      </c>
      <c r="Q134" s="2">
        <f t="shared" si="20"/>
        <v>0</v>
      </c>
      <c r="R134" s="2">
        <f t="shared" si="20"/>
        <v>0</v>
      </c>
      <c r="S134" s="2">
        <f t="shared" si="20"/>
        <v>0</v>
      </c>
      <c r="T134" s="2">
        <f t="shared" si="20"/>
        <v>0</v>
      </c>
      <c r="U134" s="2">
        <f t="shared" si="20"/>
        <v>0</v>
      </c>
      <c r="V134" s="2">
        <f t="shared" si="20"/>
        <v>0</v>
      </c>
      <c r="W134" s="2">
        <f t="shared" si="20"/>
        <v>0</v>
      </c>
      <c r="X134" s="2">
        <f t="shared" si="20"/>
        <v>0</v>
      </c>
      <c r="Y134" s="2">
        <f t="shared" si="20"/>
        <v>0</v>
      </c>
      <c r="Z134" s="2">
        <f t="shared" si="20"/>
        <v>0</v>
      </c>
    </row>
    <row r="135" spans="2:26" hidden="1" x14ac:dyDescent="0.2">
      <c r="B135" s="2">
        <f t="shared" si="11"/>
        <v>0</v>
      </c>
      <c r="D135" s="21" t="e">
        <f t="shared" si="13"/>
        <v>#DIV/0!</v>
      </c>
      <c r="E135" s="31"/>
      <c r="F135" s="188">
        <f t="shared" si="14"/>
        <v>0</v>
      </c>
      <c r="G135" s="31">
        <f t="shared" si="15"/>
        <v>0</v>
      </c>
      <c r="H135" s="2">
        <f t="shared" si="16"/>
        <v>0</v>
      </c>
      <c r="I135" s="2">
        <f t="shared" si="17"/>
        <v>0</v>
      </c>
      <c r="J135" s="2">
        <f t="shared" si="18"/>
        <v>0</v>
      </c>
      <c r="K135" s="2">
        <f t="shared" si="19"/>
        <v>0</v>
      </c>
      <c r="M135" s="2">
        <f t="shared" si="20"/>
        <v>0</v>
      </c>
      <c r="N135" s="2">
        <f t="shared" si="20"/>
        <v>0</v>
      </c>
      <c r="O135" s="2">
        <f t="shared" si="20"/>
        <v>0</v>
      </c>
      <c r="P135" s="2">
        <f t="shared" si="20"/>
        <v>0</v>
      </c>
      <c r="Q135" s="2">
        <f t="shared" si="20"/>
        <v>0</v>
      </c>
      <c r="R135" s="2">
        <f t="shared" si="20"/>
        <v>0</v>
      </c>
      <c r="S135" s="2">
        <f t="shared" si="20"/>
        <v>0</v>
      </c>
      <c r="T135" s="2">
        <f t="shared" si="20"/>
        <v>0</v>
      </c>
      <c r="U135" s="2">
        <f t="shared" si="20"/>
        <v>0</v>
      </c>
      <c r="V135" s="2">
        <f t="shared" si="20"/>
        <v>0</v>
      </c>
      <c r="W135" s="2">
        <f t="shared" si="20"/>
        <v>0</v>
      </c>
      <c r="X135" s="2">
        <f t="shared" si="20"/>
        <v>0</v>
      </c>
      <c r="Y135" s="2">
        <f t="shared" si="20"/>
        <v>0</v>
      </c>
      <c r="Z135" s="2">
        <f t="shared" si="20"/>
        <v>0</v>
      </c>
    </row>
    <row r="136" spans="2:26" hidden="1" x14ac:dyDescent="0.2">
      <c r="B136" s="2">
        <f t="shared" si="11"/>
        <v>0</v>
      </c>
      <c r="D136" s="21" t="e">
        <f t="shared" si="13"/>
        <v>#DIV/0!</v>
      </c>
      <c r="E136" s="31"/>
      <c r="F136" s="188">
        <f t="shared" si="14"/>
        <v>0</v>
      </c>
      <c r="G136" s="31">
        <f t="shared" si="15"/>
        <v>0</v>
      </c>
      <c r="H136" s="2">
        <f t="shared" si="16"/>
        <v>0</v>
      </c>
      <c r="I136" s="2">
        <f t="shared" si="17"/>
        <v>0</v>
      </c>
      <c r="J136" s="2">
        <f t="shared" si="18"/>
        <v>0</v>
      </c>
      <c r="K136" s="2">
        <f t="shared" si="19"/>
        <v>0</v>
      </c>
      <c r="M136" s="2">
        <f t="shared" si="20"/>
        <v>0</v>
      </c>
      <c r="N136" s="2">
        <f t="shared" si="20"/>
        <v>0</v>
      </c>
      <c r="O136" s="2">
        <f t="shared" si="20"/>
        <v>0</v>
      </c>
      <c r="P136" s="2">
        <f t="shared" si="20"/>
        <v>0</v>
      </c>
      <c r="Q136" s="2">
        <f t="shared" si="20"/>
        <v>0</v>
      </c>
      <c r="R136" s="2">
        <f t="shared" si="20"/>
        <v>0</v>
      </c>
      <c r="S136" s="2">
        <f t="shared" si="20"/>
        <v>0</v>
      </c>
      <c r="T136" s="2">
        <f t="shared" si="20"/>
        <v>0</v>
      </c>
      <c r="U136" s="2">
        <f t="shared" si="20"/>
        <v>0</v>
      </c>
      <c r="V136" s="2">
        <f t="shared" si="20"/>
        <v>0</v>
      </c>
      <c r="W136" s="2">
        <f t="shared" si="20"/>
        <v>0</v>
      </c>
      <c r="X136" s="2">
        <f t="shared" si="20"/>
        <v>0</v>
      </c>
      <c r="Y136" s="2">
        <f t="shared" si="20"/>
        <v>0</v>
      </c>
      <c r="Z136" s="2">
        <f t="shared" si="20"/>
        <v>0</v>
      </c>
    </row>
    <row r="137" spans="2:26" hidden="1" x14ac:dyDescent="0.2">
      <c r="B137" s="2">
        <f t="shared" si="11"/>
        <v>0</v>
      </c>
      <c r="D137" s="21" t="e">
        <f t="shared" si="13"/>
        <v>#DIV/0!</v>
      </c>
      <c r="E137" s="31"/>
      <c r="F137" s="188">
        <f t="shared" si="14"/>
        <v>0</v>
      </c>
      <c r="G137" s="31">
        <f t="shared" si="15"/>
        <v>0</v>
      </c>
      <c r="H137" s="2">
        <f t="shared" si="16"/>
        <v>0</v>
      </c>
      <c r="I137" s="2">
        <f t="shared" si="17"/>
        <v>0</v>
      </c>
      <c r="J137" s="2">
        <f t="shared" si="18"/>
        <v>0</v>
      </c>
      <c r="K137" s="2">
        <f t="shared" si="19"/>
        <v>0</v>
      </c>
      <c r="M137" s="2">
        <f t="shared" si="20"/>
        <v>0</v>
      </c>
      <c r="N137" s="2">
        <f t="shared" si="20"/>
        <v>0</v>
      </c>
      <c r="O137" s="2">
        <f t="shared" si="20"/>
        <v>0</v>
      </c>
      <c r="P137" s="2">
        <f t="shared" si="20"/>
        <v>0</v>
      </c>
      <c r="Q137" s="2">
        <f t="shared" si="20"/>
        <v>0</v>
      </c>
      <c r="R137" s="2">
        <f t="shared" si="20"/>
        <v>0</v>
      </c>
      <c r="S137" s="2">
        <f t="shared" si="20"/>
        <v>0</v>
      </c>
      <c r="T137" s="2">
        <f t="shared" si="20"/>
        <v>0</v>
      </c>
      <c r="U137" s="2">
        <f t="shared" si="20"/>
        <v>0</v>
      </c>
      <c r="V137" s="2">
        <f t="shared" si="20"/>
        <v>0</v>
      </c>
      <c r="W137" s="2">
        <f t="shared" si="20"/>
        <v>0</v>
      </c>
      <c r="X137" s="2">
        <f t="shared" si="20"/>
        <v>0</v>
      </c>
      <c r="Y137" s="2">
        <f t="shared" si="20"/>
        <v>0</v>
      </c>
      <c r="Z137" s="2">
        <f t="shared" si="20"/>
        <v>0</v>
      </c>
    </row>
    <row r="138" spans="2:26" hidden="1" x14ac:dyDescent="0.2">
      <c r="B138" s="2">
        <f t="shared" si="11"/>
        <v>0</v>
      </c>
      <c r="D138" s="21" t="e">
        <f t="shared" si="13"/>
        <v>#DIV/0!</v>
      </c>
      <c r="E138" s="31"/>
      <c r="F138" s="188">
        <f t="shared" si="14"/>
        <v>0</v>
      </c>
      <c r="G138" s="31">
        <f t="shared" si="15"/>
        <v>0</v>
      </c>
      <c r="H138" s="2">
        <f t="shared" si="16"/>
        <v>0</v>
      </c>
      <c r="I138" s="2">
        <f t="shared" si="17"/>
        <v>0</v>
      </c>
      <c r="J138" s="2">
        <f t="shared" si="18"/>
        <v>0</v>
      </c>
      <c r="K138" s="2">
        <f t="shared" si="19"/>
        <v>0</v>
      </c>
      <c r="M138" s="2">
        <f>IF(OR(AND(M$7="int",M50="nr"),AND(M$7="int",ISNUMBER(M50))),1,0)</f>
        <v>0</v>
      </c>
      <c r="N138" s="2">
        <f t="shared" ref="N138:Z140" si="21">IF(OR(AND(N$7="int",N50="nr"),AND(N$7="int",ISNUMBER(N50))),1,0)</f>
        <v>0</v>
      </c>
      <c r="O138" s="2">
        <f t="shared" si="21"/>
        <v>0</v>
      </c>
      <c r="P138" s="2">
        <f t="shared" si="21"/>
        <v>0</v>
      </c>
      <c r="Q138" s="2">
        <f t="shared" si="21"/>
        <v>0</v>
      </c>
      <c r="R138" s="2">
        <f t="shared" si="21"/>
        <v>0</v>
      </c>
      <c r="S138" s="2">
        <f t="shared" si="21"/>
        <v>0</v>
      </c>
      <c r="T138" s="2">
        <f t="shared" si="21"/>
        <v>0</v>
      </c>
      <c r="U138" s="2">
        <f t="shared" si="21"/>
        <v>0</v>
      </c>
      <c r="V138" s="2">
        <f t="shared" si="21"/>
        <v>0</v>
      </c>
      <c r="W138" s="2">
        <f t="shared" si="21"/>
        <v>0</v>
      </c>
      <c r="X138" s="2">
        <f t="shared" si="21"/>
        <v>0</v>
      </c>
      <c r="Y138" s="2">
        <f t="shared" si="21"/>
        <v>0</v>
      </c>
      <c r="Z138" s="2">
        <f t="shared" si="21"/>
        <v>0</v>
      </c>
    </row>
    <row r="139" spans="2:26" hidden="1" x14ac:dyDescent="0.2">
      <c r="B139" s="2">
        <f t="shared" si="11"/>
        <v>0</v>
      </c>
      <c r="D139" s="21" t="e">
        <f t="shared" si="13"/>
        <v>#DIV/0!</v>
      </c>
      <c r="E139" s="31"/>
      <c r="F139" s="188">
        <f t="shared" si="14"/>
        <v>0</v>
      </c>
      <c r="G139" s="31">
        <f t="shared" si="15"/>
        <v>0</v>
      </c>
      <c r="H139" s="2">
        <f t="shared" si="16"/>
        <v>0</v>
      </c>
      <c r="I139" s="2">
        <f t="shared" si="17"/>
        <v>0</v>
      </c>
      <c r="J139" s="2">
        <f t="shared" si="18"/>
        <v>0</v>
      </c>
      <c r="K139" s="2">
        <f t="shared" si="19"/>
        <v>0</v>
      </c>
      <c r="M139" s="2">
        <f>IF(OR(AND(M$7="int",M51="nr"),AND(M$7="int",ISNUMBER(M51))),1,0)</f>
        <v>0</v>
      </c>
      <c r="N139" s="2">
        <f t="shared" si="21"/>
        <v>0</v>
      </c>
      <c r="O139" s="2">
        <f t="shared" si="21"/>
        <v>0</v>
      </c>
      <c r="P139" s="2">
        <f t="shared" si="21"/>
        <v>0</v>
      </c>
      <c r="Q139" s="2">
        <f t="shared" si="21"/>
        <v>0</v>
      </c>
      <c r="R139" s="2">
        <f t="shared" si="21"/>
        <v>0</v>
      </c>
      <c r="S139" s="2">
        <f t="shared" si="21"/>
        <v>0</v>
      </c>
      <c r="T139" s="2">
        <f t="shared" si="21"/>
        <v>0</v>
      </c>
      <c r="U139" s="2">
        <f t="shared" si="21"/>
        <v>0</v>
      </c>
      <c r="V139" s="2">
        <f t="shared" si="21"/>
        <v>0</v>
      </c>
      <c r="W139" s="2">
        <f t="shared" si="21"/>
        <v>0</v>
      </c>
      <c r="X139" s="2">
        <f t="shared" si="21"/>
        <v>0</v>
      </c>
      <c r="Y139" s="2">
        <f t="shared" si="21"/>
        <v>0</v>
      </c>
      <c r="Z139" s="2">
        <f t="shared" si="21"/>
        <v>0</v>
      </c>
    </row>
    <row r="140" spans="2:26" hidden="1" x14ac:dyDescent="0.2">
      <c r="B140" s="2">
        <f t="shared" si="11"/>
        <v>0</v>
      </c>
      <c r="D140" s="21" t="e">
        <f t="shared" si="13"/>
        <v>#DIV/0!</v>
      </c>
      <c r="E140" s="31"/>
      <c r="F140" s="188">
        <f t="shared" si="14"/>
        <v>0</v>
      </c>
      <c r="G140" s="31">
        <f t="shared" si="15"/>
        <v>0</v>
      </c>
      <c r="H140" s="2">
        <f t="shared" si="16"/>
        <v>0</v>
      </c>
      <c r="I140" s="2">
        <f t="shared" si="17"/>
        <v>0</v>
      </c>
      <c r="J140" s="2">
        <f t="shared" si="18"/>
        <v>0</v>
      </c>
      <c r="K140" s="2">
        <f t="shared" si="19"/>
        <v>0</v>
      </c>
      <c r="M140" s="2">
        <f>IF(OR(AND(M$7="int",M52="nr"),AND(M$7="int",ISNUMBER(M52))),1,0)</f>
        <v>0</v>
      </c>
      <c r="N140" s="2">
        <f t="shared" si="21"/>
        <v>0</v>
      </c>
      <c r="O140" s="2">
        <f t="shared" si="21"/>
        <v>0</v>
      </c>
      <c r="P140" s="2">
        <f t="shared" si="21"/>
        <v>0</v>
      </c>
      <c r="Q140" s="2">
        <f t="shared" si="21"/>
        <v>0</v>
      </c>
      <c r="R140" s="2">
        <f t="shared" si="21"/>
        <v>0</v>
      </c>
      <c r="S140" s="2">
        <f t="shared" si="21"/>
        <v>0</v>
      </c>
      <c r="T140" s="2">
        <f t="shared" si="21"/>
        <v>0</v>
      </c>
      <c r="U140" s="2">
        <f t="shared" si="21"/>
        <v>0</v>
      </c>
      <c r="V140" s="2">
        <f t="shared" si="21"/>
        <v>0</v>
      </c>
      <c r="W140" s="2">
        <f t="shared" si="21"/>
        <v>0</v>
      </c>
      <c r="X140" s="2">
        <f t="shared" si="21"/>
        <v>0</v>
      </c>
      <c r="Y140" s="2">
        <f t="shared" si="21"/>
        <v>0</v>
      </c>
      <c r="Z140" s="2">
        <f t="shared" si="21"/>
        <v>0</v>
      </c>
    </row>
    <row r="141" spans="2:26" hidden="1" x14ac:dyDescent="0.2">
      <c r="F141" s="10"/>
    </row>
    <row r="142" spans="2:26" hidden="1" x14ac:dyDescent="0.2">
      <c r="F142" s="10"/>
    </row>
    <row r="143" spans="2:26" hidden="1" x14ac:dyDescent="0.2">
      <c r="F143" s="10"/>
    </row>
    <row r="144" spans="2:26" hidden="1" x14ac:dyDescent="0.2">
      <c r="F144" s="10"/>
    </row>
    <row r="145" spans="6:6" hidden="1" x14ac:dyDescent="0.2">
      <c r="F145" s="10"/>
    </row>
    <row r="146" spans="6:6" hidden="1" x14ac:dyDescent="0.2">
      <c r="F146" s="10"/>
    </row>
    <row r="147" spans="6:6" hidden="1" x14ac:dyDescent="0.2">
      <c r="F147" s="10"/>
    </row>
    <row r="148" spans="6:6" hidden="1" x14ac:dyDescent="0.2">
      <c r="F148" s="10"/>
    </row>
    <row r="149" spans="6:6" hidden="1" x14ac:dyDescent="0.2">
      <c r="F149" s="10"/>
    </row>
    <row r="150" spans="6:6" hidden="1" x14ac:dyDescent="0.2">
      <c r="F150" s="10"/>
    </row>
    <row r="151" spans="6:6" hidden="1" x14ac:dyDescent="0.2">
      <c r="F151" s="10"/>
    </row>
    <row r="152" spans="6:6" hidden="1" x14ac:dyDescent="0.2">
      <c r="F152" s="10"/>
    </row>
    <row r="153" spans="6:6" hidden="1" x14ac:dyDescent="0.2">
      <c r="F153" s="10"/>
    </row>
    <row r="154" spans="6:6" hidden="1" x14ac:dyDescent="0.2">
      <c r="F154" s="10"/>
    </row>
    <row r="155" spans="6:6" hidden="1" x14ac:dyDescent="0.2">
      <c r="F155" s="10"/>
    </row>
    <row r="156" spans="6:6" hidden="1" x14ac:dyDescent="0.2"/>
    <row r="157" spans="6:6" hidden="1" x14ac:dyDescent="0.2"/>
    <row r="158" spans="6:6" hidden="1" x14ac:dyDescent="0.2"/>
    <row r="159" spans="6:6" hidden="1" x14ac:dyDescent="0.2"/>
    <row r="160" spans="6: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3:26" hidden="1" x14ac:dyDescent="0.2"/>
    <row r="194" spans="13:26" hidden="1" x14ac:dyDescent="0.2"/>
    <row r="195" spans="13:26" hidden="1" x14ac:dyDescent="0.2"/>
    <row r="196" spans="13:26" hidden="1" x14ac:dyDescent="0.2"/>
    <row r="197" spans="13:26" hidden="1" x14ac:dyDescent="0.2"/>
    <row r="198" spans="13:26" hidden="1" x14ac:dyDescent="0.2"/>
    <row r="199" spans="13:26" hidden="1" x14ac:dyDescent="0.2"/>
    <row r="200" spans="13:26" hidden="1" x14ac:dyDescent="0.2"/>
    <row r="201" spans="13:26" hidden="1" x14ac:dyDescent="0.2"/>
    <row r="202" spans="13:26" hidden="1" x14ac:dyDescent="0.2"/>
    <row r="203" spans="13:26" hidden="1" x14ac:dyDescent="0.2"/>
    <row r="204" spans="13:26" hidden="1" x14ac:dyDescent="0.2"/>
    <row r="205" spans="13:26" hidden="1" x14ac:dyDescent="0.2"/>
    <row r="206" spans="13:26" hidden="1" x14ac:dyDescent="0.2">
      <c r="M206" s="2">
        <f t="shared" ref="M206:M222" si="22">IF(OR(AND(M$7="dev",M18="nr"),AND(M$7="dev",ISNUMBER(M18))),1,0)</f>
        <v>0</v>
      </c>
      <c r="N206" s="2">
        <f t="shared" ref="N206:Z221" si="23">IF(OR(AND(N$7="dev",N18="nr"),AND(N$7="dev",ISNUMBER(N18))),1,0)</f>
        <v>0</v>
      </c>
      <c r="O206" s="2">
        <f t="shared" si="23"/>
        <v>0</v>
      </c>
      <c r="P206" s="2">
        <f t="shared" si="23"/>
        <v>0</v>
      </c>
      <c r="Q206" s="2">
        <f t="shared" si="23"/>
        <v>0</v>
      </c>
      <c r="R206" s="2">
        <f t="shared" si="23"/>
        <v>0</v>
      </c>
      <c r="S206" s="2">
        <f t="shared" si="23"/>
        <v>0</v>
      </c>
      <c r="T206" s="2">
        <f t="shared" si="23"/>
        <v>0</v>
      </c>
      <c r="U206" s="2">
        <f t="shared" si="23"/>
        <v>0</v>
      </c>
      <c r="V206" s="2">
        <f t="shared" si="23"/>
        <v>0</v>
      </c>
      <c r="W206" s="2">
        <f t="shared" si="23"/>
        <v>0</v>
      </c>
      <c r="X206" s="2">
        <f t="shared" si="23"/>
        <v>0</v>
      </c>
      <c r="Y206" s="2">
        <f t="shared" si="23"/>
        <v>0</v>
      </c>
      <c r="Z206" s="2">
        <f t="shared" si="23"/>
        <v>0</v>
      </c>
    </row>
    <row r="207" spans="13:26" hidden="1" x14ac:dyDescent="0.2">
      <c r="M207" s="2">
        <f t="shared" si="22"/>
        <v>0</v>
      </c>
      <c r="N207" s="2">
        <f t="shared" si="23"/>
        <v>0</v>
      </c>
      <c r="O207" s="2">
        <f t="shared" si="23"/>
        <v>0</v>
      </c>
      <c r="P207" s="2">
        <f t="shared" si="23"/>
        <v>0</v>
      </c>
      <c r="Q207" s="2">
        <f t="shared" si="23"/>
        <v>0</v>
      </c>
      <c r="R207" s="2">
        <f t="shared" si="23"/>
        <v>0</v>
      </c>
      <c r="S207" s="2">
        <f t="shared" si="23"/>
        <v>0</v>
      </c>
      <c r="T207" s="2">
        <f t="shared" si="23"/>
        <v>0</v>
      </c>
      <c r="U207" s="2">
        <f t="shared" si="23"/>
        <v>0</v>
      </c>
      <c r="V207" s="2">
        <f t="shared" si="23"/>
        <v>0</v>
      </c>
      <c r="W207" s="2">
        <f t="shared" si="23"/>
        <v>0</v>
      </c>
      <c r="X207" s="2">
        <f t="shared" si="23"/>
        <v>0</v>
      </c>
      <c r="Y207" s="2">
        <f t="shared" si="23"/>
        <v>0</v>
      </c>
      <c r="Z207" s="2">
        <f t="shared" si="23"/>
        <v>0</v>
      </c>
    </row>
    <row r="208" spans="13:26" hidden="1" x14ac:dyDescent="0.2">
      <c r="M208" s="2">
        <f t="shared" si="22"/>
        <v>0</v>
      </c>
      <c r="N208" s="2">
        <f t="shared" si="23"/>
        <v>0</v>
      </c>
      <c r="O208" s="2">
        <f t="shared" si="23"/>
        <v>0</v>
      </c>
      <c r="P208" s="2">
        <f t="shared" si="23"/>
        <v>0</v>
      </c>
      <c r="Q208" s="2">
        <f t="shared" si="23"/>
        <v>0</v>
      </c>
      <c r="R208" s="2">
        <f t="shared" si="23"/>
        <v>0</v>
      </c>
      <c r="S208" s="2">
        <f t="shared" si="23"/>
        <v>0</v>
      </c>
      <c r="T208" s="2">
        <f t="shared" si="23"/>
        <v>0</v>
      </c>
      <c r="U208" s="2">
        <f t="shared" si="23"/>
        <v>0</v>
      </c>
      <c r="V208" s="2">
        <f t="shared" si="23"/>
        <v>0</v>
      </c>
      <c r="W208" s="2">
        <f t="shared" si="23"/>
        <v>0</v>
      </c>
      <c r="X208" s="2">
        <f t="shared" si="23"/>
        <v>0</v>
      </c>
      <c r="Y208" s="2">
        <f t="shared" si="23"/>
        <v>0</v>
      </c>
      <c r="Z208" s="2">
        <f t="shared" si="23"/>
        <v>0</v>
      </c>
    </row>
    <row r="209" spans="13:26" hidden="1" x14ac:dyDescent="0.2">
      <c r="M209" s="2">
        <f t="shared" si="22"/>
        <v>0</v>
      </c>
      <c r="N209" s="2">
        <f t="shared" si="23"/>
        <v>0</v>
      </c>
      <c r="O209" s="2">
        <f t="shared" si="23"/>
        <v>0</v>
      </c>
      <c r="P209" s="2">
        <f t="shared" si="23"/>
        <v>0</v>
      </c>
      <c r="Q209" s="2">
        <f t="shared" si="23"/>
        <v>0</v>
      </c>
      <c r="R209" s="2">
        <f t="shared" si="23"/>
        <v>0</v>
      </c>
      <c r="S209" s="2">
        <f t="shared" si="23"/>
        <v>0</v>
      </c>
      <c r="T209" s="2">
        <f t="shared" si="23"/>
        <v>0</v>
      </c>
      <c r="U209" s="2">
        <f t="shared" si="23"/>
        <v>0</v>
      </c>
      <c r="V209" s="2">
        <f t="shared" si="23"/>
        <v>0</v>
      </c>
      <c r="W209" s="2">
        <f t="shared" si="23"/>
        <v>0</v>
      </c>
      <c r="X209" s="2">
        <f t="shared" si="23"/>
        <v>0</v>
      </c>
      <c r="Y209" s="2">
        <f t="shared" si="23"/>
        <v>0</v>
      </c>
      <c r="Z209" s="2">
        <f t="shared" si="23"/>
        <v>0</v>
      </c>
    </row>
    <row r="210" spans="13:26" hidden="1" x14ac:dyDescent="0.2">
      <c r="M210" s="2">
        <f t="shared" si="22"/>
        <v>0</v>
      </c>
      <c r="N210" s="2">
        <f t="shared" si="23"/>
        <v>0</v>
      </c>
      <c r="O210" s="2">
        <f t="shared" si="23"/>
        <v>0</v>
      </c>
      <c r="P210" s="2">
        <f t="shared" si="23"/>
        <v>0</v>
      </c>
      <c r="Q210" s="2">
        <f t="shared" si="23"/>
        <v>0</v>
      </c>
      <c r="R210" s="2">
        <f t="shared" si="23"/>
        <v>0</v>
      </c>
      <c r="S210" s="2">
        <f t="shared" si="23"/>
        <v>0</v>
      </c>
      <c r="T210" s="2">
        <f t="shared" si="23"/>
        <v>0</v>
      </c>
      <c r="U210" s="2">
        <f t="shared" si="23"/>
        <v>0</v>
      </c>
      <c r="V210" s="2">
        <f t="shared" si="23"/>
        <v>0</v>
      </c>
      <c r="W210" s="2">
        <f t="shared" si="23"/>
        <v>0</v>
      </c>
      <c r="X210" s="2">
        <f t="shared" si="23"/>
        <v>0</v>
      </c>
      <c r="Y210" s="2">
        <f t="shared" si="23"/>
        <v>0</v>
      </c>
      <c r="Z210" s="2">
        <f t="shared" si="23"/>
        <v>0</v>
      </c>
    </row>
    <row r="211" spans="13:26" hidden="1" x14ac:dyDescent="0.2">
      <c r="M211" s="2">
        <f t="shared" si="22"/>
        <v>0</v>
      </c>
      <c r="N211" s="2">
        <f t="shared" si="23"/>
        <v>0</v>
      </c>
      <c r="O211" s="2">
        <f t="shared" si="23"/>
        <v>0</v>
      </c>
      <c r="P211" s="2">
        <f t="shared" si="23"/>
        <v>0</v>
      </c>
      <c r="Q211" s="2">
        <f t="shared" si="23"/>
        <v>0</v>
      </c>
      <c r="R211" s="2">
        <f t="shared" si="23"/>
        <v>0</v>
      </c>
      <c r="S211" s="2">
        <f t="shared" si="23"/>
        <v>0</v>
      </c>
      <c r="T211" s="2">
        <f t="shared" si="23"/>
        <v>0</v>
      </c>
      <c r="U211" s="2">
        <f t="shared" si="23"/>
        <v>0</v>
      </c>
      <c r="V211" s="2">
        <f t="shared" si="23"/>
        <v>0</v>
      </c>
      <c r="W211" s="2">
        <f t="shared" si="23"/>
        <v>0</v>
      </c>
      <c r="X211" s="2">
        <f t="shared" si="23"/>
        <v>0</v>
      </c>
      <c r="Y211" s="2">
        <f t="shared" si="23"/>
        <v>0</v>
      </c>
      <c r="Z211" s="2">
        <f t="shared" si="23"/>
        <v>0</v>
      </c>
    </row>
    <row r="212" spans="13:26" hidden="1" x14ac:dyDescent="0.2">
      <c r="M212" s="2">
        <f t="shared" si="22"/>
        <v>0</v>
      </c>
      <c r="N212" s="2">
        <f t="shared" si="23"/>
        <v>0</v>
      </c>
      <c r="O212" s="2">
        <f t="shared" si="23"/>
        <v>0</v>
      </c>
      <c r="P212" s="2">
        <f t="shared" si="23"/>
        <v>0</v>
      </c>
      <c r="Q212" s="2">
        <f t="shared" si="23"/>
        <v>0</v>
      </c>
      <c r="R212" s="2">
        <f t="shared" si="23"/>
        <v>0</v>
      </c>
      <c r="S212" s="2">
        <f t="shared" si="23"/>
        <v>0</v>
      </c>
      <c r="T212" s="2">
        <f t="shared" si="23"/>
        <v>0</v>
      </c>
      <c r="U212" s="2">
        <f t="shared" si="23"/>
        <v>0</v>
      </c>
      <c r="V212" s="2">
        <f t="shared" si="23"/>
        <v>0</v>
      </c>
      <c r="W212" s="2">
        <f t="shared" si="23"/>
        <v>0</v>
      </c>
      <c r="X212" s="2">
        <f t="shared" si="23"/>
        <v>0</v>
      </c>
      <c r="Y212" s="2">
        <f t="shared" si="23"/>
        <v>0</v>
      </c>
      <c r="Z212" s="2">
        <f t="shared" si="23"/>
        <v>0</v>
      </c>
    </row>
    <row r="213" spans="13:26" hidden="1" x14ac:dyDescent="0.2">
      <c r="M213" s="2">
        <f t="shared" si="22"/>
        <v>0</v>
      </c>
      <c r="N213" s="2">
        <f t="shared" si="23"/>
        <v>0</v>
      </c>
      <c r="O213" s="2">
        <f t="shared" si="23"/>
        <v>0</v>
      </c>
      <c r="P213" s="2">
        <f t="shared" si="23"/>
        <v>0</v>
      </c>
      <c r="Q213" s="2">
        <f t="shared" si="23"/>
        <v>0</v>
      </c>
      <c r="R213" s="2">
        <f t="shared" si="23"/>
        <v>0</v>
      </c>
      <c r="S213" s="2">
        <f t="shared" si="23"/>
        <v>0</v>
      </c>
      <c r="T213" s="2">
        <f t="shared" si="23"/>
        <v>0</v>
      </c>
      <c r="U213" s="2">
        <f t="shared" si="23"/>
        <v>0</v>
      </c>
      <c r="V213" s="2">
        <f t="shared" si="23"/>
        <v>0</v>
      </c>
      <c r="W213" s="2">
        <f t="shared" si="23"/>
        <v>0</v>
      </c>
      <c r="X213" s="2">
        <f t="shared" si="23"/>
        <v>0</v>
      </c>
      <c r="Y213" s="2">
        <f t="shared" si="23"/>
        <v>0</v>
      </c>
      <c r="Z213" s="2">
        <f t="shared" si="23"/>
        <v>0</v>
      </c>
    </row>
    <row r="214" spans="13:26" hidden="1" x14ac:dyDescent="0.2">
      <c r="M214" s="2">
        <f t="shared" si="22"/>
        <v>0</v>
      </c>
      <c r="N214" s="2">
        <f t="shared" si="23"/>
        <v>0</v>
      </c>
      <c r="O214" s="2">
        <f t="shared" si="23"/>
        <v>0</v>
      </c>
      <c r="P214" s="2">
        <f t="shared" si="23"/>
        <v>0</v>
      </c>
      <c r="Q214" s="2">
        <f t="shared" si="23"/>
        <v>0</v>
      </c>
      <c r="R214" s="2">
        <f t="shared" si="23"/>
        <v>0</v>
      </c>
      <c r="S214" s="2">
        <f t="shared" si="23"/>
        <v>0</v>
      </c>
      <c r="T214" s="2">
        <f t="shared" si="23"/>
        <v>0</v>
      </c>
      <c r="U214" s="2">
        <f t="shared" si="23"/>
        <v>0</v>
      </c>
      <c r="V214" s="2">
        <f t="shared" si="23"/>
        <v>0</v>
      </c>
      <c r="W214" s="2">
        <f t="shared" si="23"/>
        <v>0</v>
      </c>
      <c r="X214" s="2">
        <f t="shared" si="23"/>
        <v>0</v>
      </c>
      <c r="Y214" s="2">
        <f t="shared" si="23"/>
        <v>0</v>
      </c>
      <c r="Z214" s="2">
        <f t="shared" si="23"/>
        <v>0</v>
      </c>
    </row>
    <row r="215" spans="13:26" hidden="1" x14ac:dyDescent="0.2">
      <c r="M215" s="2">
        <f t="shared" si="22"/>
        <v>0</v>
      </c>
      <c r="N215" s="2">
        <f t="shared" si="23"/>
        <v>0</v>
      </c>
      <c r="O215" s="2">
        <f t="shared" si="23"/>
        <v>0</v>
      </c>
      <c r="P215" s="2">
        <f t="shared" si="23"/>
        <v>0</v>
      </c>
      <c r="Q215" s="2">
        <f t="shared" si="23"/>
        <v>0</v>
      </c>
      <c r="R215" s="2">
        <f t="shared" si="23"/>
        <v>0</v>
      </c>
      <c r="S215" s="2">
        <f t="shared" si="23"/>
        <v>0</v>
      </c>
      <c r="T215" s="2">
        <f t="shared" si="23"/>
        <v>0</v>
      </c>
      <c r="U215" s="2">
        <f t="shared" si="23"/>
        <v>0</v>
      </c>
      <c r="V215" s="2">
        <f t="shared" si="23"/>
        <v>0</v>
      </c>
      <c r="W215" s="2">
        <f t="shared" si="23"/>
        <v>0</v>
      </c>
      <c r="X215" s="2">
        <f t="shared" si="23"/>
        <v>0</v>
      </c>
      <c r="Y215" s="2">
        <f t="shared" si="23"/>
        <v>0</v>
      </c>
      <c r="Z215" s="2">
        <f t="shared" si="23"/>
        <v>0</v>
      </c>
    </row>
    <row r="216" spans="13:26" hidden="1" x14ac:dyDescent="0.2">
      <c r="M216" s="2">
        <f t="shared" si="22"/>
        <v>0</v>
      </c>
      <c r="N216" s="2">
        <f t="shared" si="23"/>
        <v>0</v>
      </c>
      <c r="O216" s="2">
        <f t="shared" si="23"/>
        <v>0</v>
      </c>
      <c r="P216" s="2">
        <f t="shared" si="23"/>
        <v>0</v>
      </c>
      <c r="Q216" s="2">
        <f t="shared" si="23"/>
        <v>0</v>
      </c>
      <c r="R216" s="2">
        <f t="shared" si="23"/>
        <v>0</v>
      </c>
      <c r="S216" s="2">
        <f t="shared" si="23"/>
        <v>0</v>
      </c>
      <c r="T216" s="2">
        <f t="shared" si="23"/>
        <v>0</v>
      </c>
      <c r="U216" s="2">
        <f t="shared" si="23"/>
        <v>0</v>
      </c>
      <c r="V216" s="2">
        <f t="shared" si="23"/>
        <v>0</v>
      </c>
      <c r="W216" s="2">
        <f t="shared" si="23"/>
        <v>0</v>
      </c>
      <c r="X216" s="2">
        <f t="shared" si="23"/>
        <v>0</v>
      </c>
      <c r="Y216" s="2">
        <f t="shared" si="23"/>
        <v>0</v>
      </c>
      <c r="Z216" s="2">
        <f t="shared" si="23"/>
        <v>0</v>
      </c>
    </row>
    <row r="217" spans="13:26" hidden="1" x14ac:dyDescent="0.2">
      <c r="M217" s="2">
        <f t="shared" si="22"/>
        <v>0</v>
      </c>
      <c r="N217" s="2">
        <f t="shared" si="23"/>
        <v>0</v>
      </c>
      <c r="O217" s="2">
        <f t="shared" si="23"/>
        <v>0</v>
      </c>
      <c r="P217" s="2">
        <f t="shared" si="23"/>
        <v>0</v>
      </c>
      <c r="Q217" s="2">
        <f t="shared" si="23"/>
        <v>0</v>
      </c>
      <c r="R217" s="2">
        <f t="shared" si="23"/>
        <v>0</v>
      </c>
      <c r="S217" s="2">
        <f t="shared" si="23"/>
        <v>0</v>
      </c>
      <c r="T217" s="2">
        <f t="shared" si="23"/>
        <v>0</v>
      </c>
      <c r="U217" s="2">
        <f t="shared" si="23"/>
        <v>0</v>
      </c>
      <c r="V217" s="2">
        <f t="shared" si="23"/>
        <v>0</v>
      </c>
      <c r="W217" s="2">
        <f t="shared" si="23"/>
        <v>0</v>
      </c>
      <c r="X217" s="2">
        <f t="shared" si="23"/>
        <v>0</v>
      </c>
      <c r="Y217" s="2">
        <f t="shared" si="23"/>
        <v>0</v>
      </c>
      <c r="Z217" s="2">
        <f t="shared" si="23"/>
        <v>0</v>
      </c>
    </row>
    <row r="218" spans="13:26" hidden="1" x14ac:dyDescent="0.2">
      <c r="M218" s="2">
        <f t="shared" si="22"/>
        <v>0</v>
      </c>
      <c r="N218" s="2">
        <f t="shared" si="23"/>
        <v>0</v>
      </c>
      <c r="O218" s="2">
        <f t="shared" si="23"/>
        <v>0</v>
      </c>
      <c r="P218" s="2">
        <f t="shared" si="23"/>
        <v>0</v>
      </c>
      <c r="Q218" s="2">
        <f t="shared" si="23"/>
        <v>0</v>
      </c>
      <c r="R218" s="2">
        <f t="shared" si="23"/>
        <v>0</v>
      </c>
      <c r="S218" s="2">
        <f t="shared" si="23"/>
        <v>0</v>
      </c>
      <c r="T218" s="2">
        <f t="shared" si="23"/>
        <v>0</v>
      </c>
      <c r="U218" s="2">
        <f t="shared" si="23"/>
        <v>0</v>
      </c>
      <c r="V218" s="2">
        <f t="shared" si="23"/>
        <v>0</v>
      </c>
      <c r="W218" s="2">
        <f t="shared" si="23"/>
        <v>0</v>
      </c>
      <c r="X218" s="2">
        <f t="shared" si="23"/>
        <v>0</v>
      </c>
      <c r="Y218" s="2">
        <f t="shared" si="23"/>
        <v>0</v>
      </c>
      <c r="Z218" s="2">
        <f t="shared" si="23"/>
        <v>0</v>
      </c>
    </row>
    <row r="219" spans="13:26" hidden="1" x14ac:dyDescent="0.2">
      <c r="M219" s="2">
        <f t="shared" si="22"/>
        <v>0</v>
      </c>
      <c r="N219" s="2">
        <f t="shared" si="23"/>
        <v>0</v>
      </c>
      <c r="O219" s="2">
        <f t="shared" si="23"/>
        <v>0</v>
      </c>
      <c r="P219" s="2">
        <f t="shared" si="23"/>
        <v>0</v>
      </c>
      <c r="Q219" s="2">
        <f t="shared" si="23"/>
        <v>0</v>
      </c>
      <c r="R219" s="2">
        <f t="shared" si="23"/>
        <v>0</v>
      </c>
      <c r="S219" s="2">
        <f t="shared" si="23"/>
        <v>0</v>
      </c>
      <c r="T219" s="2">
        <f t="shared" si="23"/>
        <v>0</v>
      </c>
      <c r="U219" s="2">
        <f t="shared" si="23"/>
        <v>0</v>
      </c>
      <c r="V219" s="2">
        <f t="shared" si="23"/>
        <v>0</v>
      </c>
      <c r="W219" s="2">
        <f t="shared" si="23"/>
        <v>0</v>
      </c>
      <c r="X219" s="2">
        <f t="shared" si="23"/>
        <v>0</v>
      </c>
      <c r="Y219" s="2">
        <f t="shared" si="23"/>
        <v>0</v>
      </c>
      <c r="Z219" s="2">
        <f t="shared" si="23"/>
        <v>0</v>
      </c>
    </row>
    <row r="220" spans="13:26" hidden="1" x14ac:dyDescent="0.2">
      <c r="M220" s="2">
        <f t="shared" si="22"/>
        <v>0</v>
      </c>
      <c r="N220" s="2">
        <f t="shared" si="23"/>
        <v>0</v>
      </c>
      <c r="O220" s="2">
        <f t="shared" si="23"/>
        <v>0</v>
      </c>
      <c r="P220" s="2">
        <f t="shared" si="23"/>
        <v>0</v>
      </c>
      <c r="Q220" s="2">
        <f t="shared" si="23"/>
        <v>0</v>
      </c>
      <c r="R220" s="2">
        <f t="shared" si="23"/>
        <v>0</v>
      </c>
      <c r="S220" s="2">
        <f t="shared" si="23"/>
        <v>0</v>
      </c>
      <c r="T220" s="2">
        <f t="shared" si="23"/>
        <v>0</v>
      </c>
      <c r="U220" s="2">
        <f t="shared" si="23"/>
        <v>0</v>
      </c>
      <c r="V220" s="2">
        <f t="shared" si="23"/>
        <v>0</v>
      </c>
      <c r="W220" s="2">
        <f t="shared" si="23"/>
        <v>0</v>
      </c>
      <c r="X220" s="2">
        <f t="shared" si="23"/>
        <v>0</v>
      </c>
      <c r="Y220" s="2">
        <f t="shared" si="23"/>
        <v>0</v>
      </c>
      <c r="Z220" s="2">
        <f t="shared" si="23"/>
        <v>0</v>
      </c>
    </row>
    <row r="221" spans="13:26" hidden="1" x14ac:dyDescent="0.2">
      <c r="M221" s="2">
        <f t="shared" si="22"/>
        <v>0</v>
      </c>
      <c r="N221" s="2">
        <f t="shared" si="23"/>
        <v>0</v>
      </c>
      <c r="O221" s="2">
        <f t="shared" si="23"/>
        <v>0</v>
      </c>
      <c r="P221" s="2">
        <f t="shared" si="23"/>
        <v>0</v>
      </c>
      <c r="Q221" s="2">
        <f t="shared" si="23"/>
        <v>0</v>
      </c>
      <c r="R221" s="2">
        <f t="shared" si="23"/>
        <v>0</v>
      </c>
      <c r="S221" s="2">
        <f t="shared" si="23"/>
        <v>0</v>
      </c>
      <c r="T221" s="2">
        <f t="shared" si="23"/>
        <v>0</v>
      </c>
      <c r="U221" s="2">
        <f t="shared" si="23"/>
        <v>0</v>
      </c>
      <c r="V221" s="2">
        <f t="shared" si="23"/>
        <v>0</v>
      </c>
      <c r="W221" s="2">
        <f t="shared" si="23"/>
        <v>0</v>
      </c>
      <c r="X221" s="2">
        <f t="shared" si="23"/>
        <v>0</v>
      </c>
      <c r="Y221" s="2">
        <f t="shared" si="23"/>
        <v>0</v>
      </c>
      <c r="Z221" s="2">
        <f t="shared" si="23"/>
        <v>0</v>
      </c>
    </row>
    <row r="222" spans="13:26" hidden="1" x14ac:dyDescent="0.2">
      <c r="M222" s="2">
        <f t="shared" si="22"/>
        <v>0</v>
      </c>
      <c r="N222" s="2">
        <f t="shared" ref="N222:Z222" si="24">IF(OR(AND(N$7="dev",N34="nr"),AND(N$7="dev",ISNUMBER(N34))),1,0)</f>
        <v>0</v>
      </c>
      <c r="O222" s="2">
        <f t="shared" si="24"/>
        <v>0</v>
      </c>
      <c r="P222" s="2">
        <f t="shared" si="24"/>
        <v>0</v>
      </c>
      <c r="Q222" s="2">
        <f t="shared" si="24"/>
        <v>0</v>
      </c>
      <c r="R222" s="2">
        <f t="shared" si="24"/>
        <v>0</v>
      </c>
      <c r="S222" s="2">
        <f t="shared" si="24"/>
        <v>0</v>
      </c>
      <c r="T222" s="2">
        <f t="shared" si="24"/>
        <v>0</v>
      </c>
      <c r="U222" s="2">
        <f t="shared" si="24"/>
        <v>0</v>
      </c>
      <c r="V222" s="2">
        <f t="shared" si="24"/>
        <v>0</v>
      </c>
      <c r="W222" s="2">
        <f t="shared" si="24"/>
        <v>0</v>
      </c>
      <c r="X222" s="2">
        <f t="shared" si="24"/>
        <v>0</v>
      </c>
      <c r="Y222" s="2">
        <f t="shared" si="24"/>
        <v>0</v>
      </c>
      <c r="Z222" s="2">
        <f t="shared" si="24"/>
        <v>0</v>
      </c>
    </row>
    <row r="223" spans="13:26" hidden="1" x14ac:dyDescent="0.2">
      <c r="M223" s="2">
        <f t="shared" ref="M223:Z238" si="25">IF(OR(AND(M$7="dev",M35="nr"),AND(M$7="dev",ISNUMBER(M35))),1,0)</f>
        <v>0</v>
      </c>
      <c r="N223" s="2">
        <f t="shared" si="25"/>
        <v>0</v>
      </c>
      <c r="O223" s="2">
        <f t="shared" si="25"/>
        <v>0</v>
      </c>
      <c r="P223" s="2">
        <f t="shared" si="25"/>
        <v>0</v>
      </c>
      <c r="Q223" s="2">
        <f t="shared" si="25"/>
        <v>0</v>
      </c>
      <c r="R223" s="2">
        <f t="shared" si="25"/>
        <v>0</v>
      </c>
      <c r="S223" s="2">
        <f t="shared" si="25"/>
        <v>0</v>
      </c>
      <c r="T223" s="2">
        <f t="shared" si="25"/>
        <v>0</v>
      </c>
      <c r="U223" s="2">
        <f t="shared" si="25"/>
        <v>0</v>
      </c>
      <c r="V223" s="2">
        <f t="shared" si="25"/>
        <v>0</v>
      </c>
      <c r="W223" s="2">
        <f t="shared" si="25"/>
        <v>0</v>
      </c>
      <c r="X223" s="2">
        <f t="shared" si="25"/>
        <v>0</v>
      </c>
      <c r="Y223" s="2">
        <f t="shared" si="25"/>
        <v>0</v>
      </c>
      <c r="Z223" s="2">
        <f t="shared" si="25"/>
        <v>0</v>
      </c>
    </row>
    <row r="224" spans="13:26" hidden="1" x14ac:dyDescent="0.2">
      <c r="M224" s="2">
        <f t="shared" si="25"/>
        <v>0</v>
      </c>
      <c r="N224" s="2">
        <f t="shared" si="25"/>
        <v>0</v>
      </c>
      <c r="O224" s="2">
        <f t="shared" si="25"/>
        <v>0</v>
      </c>
      <c r="P224" s="2">
        <f t="shared" si="25"/>
        <v>0</v>
      </c>
      <c r="Q224" s="2">
        <f t="shared" si="25"/>
        <v>0</v>
      </c>
      <c r="R224" s="2">
        <f t="shared" si="25"/>
        <v>0</v>
      </c>
      <c r="S224" s="2">
        <f t="shared" si="25"/>
        <v>0</v>
      </c>
      <c r="T224" s="2">
        <f t="shared" si="25"/>
        <v>0</v>
      </c>
      <c r="U224" s="2">
        <f t="shared" si="25"/>
        <v>0</v>
      </c>
      <c r="V224" s="2">
        <f t="shared" si="25"/>
        <v>0</v>
      </c>
      <c r="W224" s="2">
        <f t="shared" si="25"/>
        <v>0</v>
      </c>
      <c r="X224" s="2">
        <f t="shared" si="25"/>
        <v>0</v>
      </c>
      <c r="Y224" s="2">
        <f t="shared" si="25"/>
        <v>0</v>
      </c>
      <c r="Z224" s="2">
        <f t="shared" si="25"/>
        <v>0</v>
      </c>
    </row>
    <row r="225" spans="13:26" hidden="1" x14ac:dyDescent="0.2">
      <c r="M225" s="2">
        <f t="shared" si="25"/>
        <v>0</v>
      </c>
      <c r="N225" s="2">
        <f t="shared" si="25"/>
        <v>0</v>
      </c>
      <c r="O225" s="2">
        <f t="shared" si="25"/>
        <v>0</v>
      </c>
      <c r="P225" s="2">
        <f t="shared" si="25"/>
        <v>0</v>
      </c>
      <c r="Q225" s="2">
        <f t="shared" si="25"/>
        <v>0</v>
      </c>
      <c r="R225" s="2">
        <f t="shared" si="25"/>
        <v>0</v>
      </c>
      <c r="S225" s="2">
        <f t="shared" si="25"/>
        <v>0</v>
      </c>
      <c r="T225" s="2">
        <f t="shared" si="25"/>
        <v>0</v>
      </c>
      <c r="U225" s="2">
        <f t="shared" si="25"/>
        <v>0</v>
      </c>
      <c r="V225" s="2">
        <f t="shared" si="25"/>
        <v>0</v>
      </c>
      <c r="W225" s="2">
        <f t="shared" si="25"/>
        <v>0</v>
      </c>
      <c r="X225" s="2">
        <f t="shared" si="25"/>
        <v>0</v>
      </c>
      <c r="Y225" s="2">
        <f t="shared" si="25"/>
        <v>0</v>
      </c>
      <c r="Z225" s="2">
        <f t="shared" si="25"/>
        <v>0</v>
      </c>
    </row>
    <row r="226" spans="13:26" hidden="1" x14ac:dyDescent="0.2">
      <c r="M226" s="2">
        <f t="shared" si="25"/>
        <v>0</v>
      </c>
      <c r="N226" s="2">
        <f t="shared" si="25"/>
        <v>0</v>
      </c>
      <c r="O226" s="2">
        <f t="shared" si="25"/>
        <v>0</v>
      </c>
      <c r="P226" s="2">
        <f t="shared" si="25"/>
        <v>0</v>
      </c>
      <c r="Q226" s="2">
        <f t="shared" si="25"/>
        <v>0</v>
      </c>
      <c r="R226" s="2">
        <f t="shared" si="25"/>
        <v>0</v>
      </c>
      <c r="S226" s="2">
        <f t="shared" si="25"/>
        <v>0</v>
      </c>
      <c r="T226" s="2">
        <f t="shared" si="25"/>
        <v>0</v>
      </c>
      <c r="U226" s="2">
        <f t="shared" si="25"/>
        <v>0</v>
      </c>
      <c r="V226" s="2">
        <f t="shared" si="25"/>
        <v>0</v>
      </c>
      <c r="W226" s="2">
        <f t="shared" si="25"/>
        <v>0</v>
      </c>
      <c r="X226" s="2">
        <f t="shared" si="25"/>
        <v>0</v>
      </c>
      <c r="Y226" s="2">
        <f t="shared" si="25"/>
        <v>0</v>
      </c>
      <c r="Z226" s="2">
        <f t="shared" si="25"/>
        <v>0</v>
      </c>
    </row>
    <row r="227" spans="13:26" hidden="1" x14ac:dyDescent="0.2">
      <c r="M227" s="2">
        <f t="shared" si="25"/>
        <v>0</v>
      </c>
      <c r="N227" s="2">
        <f t="shared" si="25"/>
        <v>0</v>
      </c>
      <c r="O227" s="2">
        <f t="shared" si="25"/>
        <v>0</v>
      </c>
      <c r="P227" s="2">
        <f t="shared" si="25"/>
        <v>0</v>
      </c>
      <c r="Q227" s="2">
        <f t="shared" si="25"/>
        <v>0</v>
      </c>
      <c r="R227" s="2">
        <f t="shared" si="25"/>
        <v>0</v>
      </c>
      <c r="S227" s="2">
        <f t="shared" si="25"/>
        <v>0</v>
      </c>
      <c r="T227" s="2">
        <f t="shared" si="25"/>
        <v>0</v>
      </c>
      <c r="U227" s="2">
        <f t="shared" si="25"/>
        <v>0</v>
      </c>
      <c r="V227" s="2">
        <f t="shared" si="25"/>
        <v>0</v>
      </c>
      <c r="W227" s="2">
        <f t="shared" si="25"/>
        <v>0</v>
      </c>
      <c r="X227" s="2">
        <f t="shared" si="25"/>
        <v>0</v>
      </c>
      <c r="Y227" s="2">
        <f t="shared" si="25"/>
        <v>0</v>
      </c>
      <c r="Z227" s="2">
        <f t="shared" si="25"/>
        <v>0</v>
      </c>
    </row>
    <row r="228" spans="13:26" hidden="1" x14ac:dyDescent="0.2">
      <c r="M228" s="2">
        <f t="shared" si="25"/>
        <v>0</v>
      </c>
      <c r="N228" s="2">
        <f t="shared" si="25"/>
        <v>0</v>
      </c>
      <c r="O228" s="2">
        <f t="shared" si="25"/>
        <v>0</v>
      </c>
      <c r="P228" s="2">
        <f t="shared" si="25"/>
        <v>0</v>
      </c>
      <c r="Q228" s="2">
        <f t="shared" si="25"/>
        <v>0</v>
      </c>
      <c r="R228" s="2">
        <f t="shared" si="25"/>
        <v>0</v>
      </c>
      <c r="S228" s="2">
        <f t="shared" si="25"/>
        <v>0</v>
      </c>
      <c r="T228" s="2">
        <f t="shared" si="25"/>
        <v>0</v>
      </c>
      <c r="U228" s="2">
        <f t="shared" si="25"/>
        <v>0</v>
      </c>
      <c r="V228" s="2">
        <f t="shared" si="25"/>
        <v>0</v>
      </c>
      <c r="W228" s="2">
        <f t="shared" si="25"/>
        <v>0</v>
      </c>
      <c r="X228" s="2">
        <f t="shared" si="25"/>
        <v>0</v>
      </c>
      <c r="Y228" s="2">
        <f t="shared" si="25"/>
        <v>0</v>
      </c>
      <c r="Z228" s="2">
        <f t="shared" si="25"/>
        <v>0</v>
      </c>
    </row>
    <row r="229" spans="13:26" hidden="1" x14ac:dyDescent="0.2">
      <c r="M229" s="2">
        <f t="shared" si="25"/>
        <v>0</v>
      </c>
      <c r="N229" s="2">
        <f t="shared" si="25"/>
        <v>0</v>
      </c>
      <c r="O229" s="2">
        <f t="shared" si="25"/>
        <v>0</v>
      </c>
      <c r="P229" s="2">
        <f t="shared" si="25"/>
        <v>0</v>
      </c>
      <c r="Q229" s="2">
        <f t="shared" si="25"/>
        <v>0</v>
      </c>
      <c r="R229" s="2">
        <f t="shared" si="25"/>
        <v>0</v>
      </c>
      <c r="S229" s="2">
        <f t="shared" si="25"/>
        <v>0</v>
      </c>
      <c r="T229" s="2">
        <f t="shared" si="25"/>
        <v>0</v>
      </c>
      <c r="U229" s="2">
        <f t="shared" si="25"/>
        <v>0</v>
      </c>
      <c r="V229" s="2">
        <f t="shared" si="25"/>
        <v>0</v>
      </c>
      <c r="W229" s="2">
        <f t="shared" si="25"/>
        <v>0</v>
      </c>
      <c r="X229" s="2">
        <f t="shared" si="25"/>
        <v>0</v>
      </c>
      <c r="Y229" s="2">
        <f t="shared" si="25"/>
        <v>0</v>
      </c>
      <c r="Z229" s="2">
        <f t="shared" si="25"/>
        <v>0</v>
      </c>
    </row>
    <row r="230" spans="13:26" hidden="1" x14ac:dyDescent="0.2">
      <c r="M230" s="2">
        <f t="shared" si="25"/>
        <v>0</v>
      </c>
      <c r="N230" s="2">
        <f t="shared" si="25"/>
        <v>0</v>
      </c>
      <c r="O230" s="2">
        <f t="shared" si="25"/>
        <v>0</v>
      </c>
      <c r="P230" s="2">
        <f t="shared" si="25"/>
        <v>0</v>
      </c>
      <c r="Q230" s="2">
        <f t="shared" si="25"/>
        <v>0</v>
      </c>
      <c r="R230" s="2">
        <f t="shared" si="25"/>
        <v>0</v>
      </c>
      <c r="S230" s="2">
        <f t="shared" si="25"/>
        <v>0</v>
      </c>
      <c r="T230" s="2">
        <f t="shared" si="25"/>
        <v>0</v>
      </c>
      <c r="U230" s="2">
        <f t="shared" si="25"/>
        <v>0</v>
      </c>
      <c r="V230" s="2">
        <f t="shared" si="25"/>
        <v>0</v>
      </c>
      <c r="W230" s="2">
        <f t="shared" si="25"/>
        <v>0</v>
      </c>
      <c r="X230" s="2">
        <f t="shared" si="25"/>
        <v>0</v>
      </c>
      <c r="Y230" s="2">
        <f t="shared" si="25"/>
        <v>0</v>
      </c>
      <c r="Z230" s="2">
        <f t="shared" si="25"/>
        <v>0</v>
      </c>
    </row>
    <row r="231" spans="13:26" hidden="1" x14ac:dyDescent="0.2">
      <c r="M231" s="2">
        <f t="shared" si="25"/>
        <v>0</v>
      </c>
      <c r="N231" s="2">
        <f t="shared" si="25"/>
        <v>0</v>
      </c>
      <c r="O231" s="2">
        <f t="shared" si="25"/>
        <v>0</v>
      </c>
      <c r="P231" s="2">
        <f t="shared" si="25"/>
        <v>0</v>
      </c>
      <c r="Q231" s="2">
        <f t="shared" si="25"/>
        <v>0</v>
      </c>
      <c r="R231" s="2">
        <f t="shared" si="25"/>
        <v>0</v>
      </c>
      <c r="S231" s="2">
        <f t="shared" si="25"/>
        <v>0</v>
      </c>
      <c r="T231" s="2">
        <f t="shared" si="25"/>
        <v>0</v>
      </c>
      <c r="U231" s="2">
        <f t="shared" si="25"/>
        <v>0</v>
      </c>
      <c r="V231" s="2">
        <f t="shared" si="25"/>
        <v>0</v>
      </c>
      <c r="W231" s="2">
        <f t="shared" si="25"/>
        <v>0</v>
      </c>
      <c r="X231" s="2">
        <f t="shared" si="25"/>
        <v>0</v>
      </c>
      <c r="Y231" s="2">
        <f t="shared" si="25"/>
        <v>0</v>
      </c>
      <c r="Z231" s="2">
        <f t="shared" si="25"/>
        <v>0</v>
      </c>
    </row>
    <row r="232" spans="13:26" hidden="1" x14ac:dyDescent="0.2">
      <c r="M232" s="2">
        <f t="shared" si="25"/>
        <v>0</v>
      </c>
      <c r="N232" s="2">
        <f t="shared" si="25"/>
        <v>0</v>
      </c>
      <c r="O232" s="2">
        <f t="shared" si="25"/>
        <v>0</v>
      </c>
      <c r="P232" s="2">
        <f t="shared" si="25"/>
        <v>0</v>
      </c>
      <c r="Q232" s="2">
        <f t="shared" si="25"/>
        <v>0</v>
      </c>
      <c r="R232" s="2">
        <f t="shared" si="25"/>
        <v>0</v>
      </c>
      <c r="S232" s="2">
        <f t="shared" si="25"/>
        <v>0</v>
      </c>
      <c r="T232" s="2">
        <f t="shared" si="25"/>
        <v>0</v>
      </c>
      <c r="U232" s="2">
        <f t="shared" si="25"/>
        <v>0</v>
      </c>
      <c r="V232" s="2">
        <f t="shared" si="25"/>
        <v>0</v>
      </c>
      <c r="W232" s="2">
        <f t="shared" si="25"/>
        <v>0</v>
      </c>
      <c r="X232" s="2">
        <f t="shared" si="25"/>
        <v>0</v>
      </c>
      <c r="Y232" s="2">
        <f t="shared" si="25"/>
        <v>0</v>
      </c>
      <c r="Z232" s="2">
        <f t="shared" si="25"/>
        <v>0</v>
      </c>
    </row>
    <row r="233" spans="13:26" hidden="1" x14ac:dyDescent="0.2">
      <c r="M233" s="2">
        <f t="shared" si="25"/>
        <v>0</v>
      </c>
      <c r="N233" s="2">
        <f t="shared" si="25"/>
        <v>0</v>
      </c>
      <c r="O233" s="2">
        <f t="shared" si="25"/>
        <v>0</v>
      </c>
      <c r="P233" s="2">
        <f t="shared" si="25"/>
        <v>0</v>
      </c>
      <c r="Q233" s="2">
        <f t="shared" si="25"/>
        <v>0</v>
      </c>
      <c r="R233" s="2">
        <f t="shared" si="25"/>
        <v>0</v>
      </c>
      <c r="S233" s="2">
        <f t="shared" si="25"/>
        <v>0</v>
      </c>
      <c r="T233" s="2">
        <f t="shared" si="25"/>
        <v>0</v>
      </c>
      <c r="U233" s="2">
        <f t="shared" si="25"/>
        <v>0</v>
      </c>
      <c r="V233" s="2">
        <f t="shared" si="25"/>
        <v>0</v>
      </c>
      <c r="W233" s="2">
        <f t="shared" si="25"/>
        <v>0</v>
      </c>
      <c r="X233" s="2">
        <f t="shared" si="25"/>
        <v>0</v>
      </c>
      <c r="Y233" s="2">
        <f t="shared" si="25"/>
        <v>0</v>
      </c>
      <c r="Z233" s="2">
        <f t="shared" si="25"/>
        <v>0</v>
      </c>
    </row>
    <row r="234" spans="13:26" hidden="1" x14ac:dyDescent="0.2">
      <c r="M234" s="2">
        <f t="shared" si="25"/>
        <v>0</v>
      </c>
      <c r="N234" s="2">
        <f t="shared" si="25"/>
        <v>0</v>
      </c>
      <c r="O234" s="2">
        <f t="shared" si="25"/>
        <v>0</v>
      </c>
      <c r="P234" s="2">
        <f t="shared" si="25"/>
        <v>0</v>
      </c>
      <c r="Q234" s="2">
        <f t="shared" si="25"/>
        <v>0</v>
      </c>
      <c r="R234" s="2">
        <f t="shared" si="25"/>
        <v>0</v>
      </c>
      <c r="S234" s="2">
        <f t="shared" si="25"/>
        <v>0</v>
      </c>
      <c r="T234" s="2">
        <f t="shared" si="25"/>
        <v>0</v>
      </c>
      <c r="U234" s="2">
        <f t="shared" si="25"/>
        <v>0</v>
      </c>
      <c r="V234" s="2">
        <f t="shared" si="25"/>
        <v>0</v>
      </c>
      <c r="W234" s="2">
        <f t="shared" si="25"/>
        <v>0</v>
      </c>
      <c r="X234" s="2">
        <f t="shared" si="25"/>
        <v>0</v>
      </c>
      <c r="Y234" s="2">
        <f t="shared" si="25"/>
        <v>0</v>
      </c>
      <c r="Z234" s="2">
        <f t="shared" si="25"/>
        <v>0</v>
      </c>
    </row>
    <row r="235" spans="13:26" hidden="1" x14ac:dyDescent="0.2">
      <c r="M235" s="2">
        <f t="shared" si="25"/>
        <v>0</v>
      </c>
      <c r="N235" s="2">
        <f t="shared" si="25"/>
        <v>0</v>
      </c>
      <c r="O235" s="2">
        <f t="shared" si="25"/>
        <v>0</v>
      </c>
      <c r="P235" s="2">
        <f t="shared" si="25"/>
        <v>0</v>
      </c>
      <c r="Q235" s="2">
        <f t="shared" si="25"/>
        <v>0</v>
      </c>
      <c r="R235" s="2">
        <f t="shared" si="25"/>
        <v>0</v>
      </c>
      <c r="S235" s="2">
        <f t="shared" si="25"/>
        <v>0</v>
      </c>
      <c r="T235" s="2">
        <f t="shared" si="25"/>
        <v>0</v>
      </c>
      <c r="U235" s="2">
        <f t="shared" si="25"/>
        <v>0</v>
      </c>
      <c r="V235" s="2">
        <f t="shared" si="25"/>
        <v>0</v>
      </c>
      <c r="W235" s="2">
        <f t="shared" si="25"/>
        <v>0</v>
      </c>
      <c r="X235" s="2">
        <f t="shared" si="25"/>
        <v>0</v>
      </c>
      <c r="Y235" s="2">
        <f t="shared" si="25"/>
        <v>0</v>
      </c>
      <c r="Z235" s="2">
        <f t="shared" si="25"/>
        <v>0</v>
      </c>
    </row>
    <row r="236" spans="13:26" hidden="1" x14ac:dyDescent="0.2">
      <c r="M236" s="2">
        <f t="shared" si="25"/>
        <v>0</v>
      </c>
      <c r="N236" s="2">
        <f t="shared" si="25"/>
        <v>0</v>
      </c>
      <c r="O236" s="2">
        <f t="shared" si="25"/>
        <v>0</v>
      </c>
      <c r="P236" s="2">
        <f t="shared" si="25"/>
        <v>0</v>
      </c>
      <c r="Q236" s="2">
        <f t="shared" si="25"/>
        <v>0</v>
      </c>
      <c r="R236" s="2">
        <f t="shared" si="25"/>
        <v>0</v>
      </c>
      <c r="S236" s="2">
        <f t="shared" si="25"/>
        <v>0</v>
      </c>
      <c r="T236" s="2">
        <f t="shared" si="25"/>
        <v>0</v>
      </c>
      <c r="U236" s="2">
        <f t="shared" si="25"/>
        <v>0</v>
      </c>
      <c r="V236" s="2">
        <f t="shared" si="25"/>
        <v>0</v>
      </c>
      <c r="W236" s="2">
        <f t="shared" si="25"/>
        <v>0</v>
      </c>
      <c r="X236" s="2">
        <f t="shared" si="25"/>
        <v>0</v>
      </c>
      <c r="Y236" s="2">
        <f t="shared" si="25"/>
        <v>0</v>
      </c>
      <c r="Z236" s="2">
        <f t="shared" si="25"/>
        <v>0</v>
      </c>
    </row>
    <row r="237" spans="13:26" hidden="1" x14ac:dyDescent="0.2">
      <c r="M237" s="2">
        <f t="shared" si="25"/>
        <v>0</v>
      </c>
      <c r="N237" s="2">
        <f t="shared" si="25"/>
        <v>0</v>
      </c>
      <c r="O237" s="2">
        <f t="shared" si="25"/>
        <v>0</v>
      </c>
      <c r="P237" s="2">
        <f t="shared" si="25"/>
        <v>0</v>
      </c>
      <c r="Q237" s="2">
        <f t="shared" si="25"/>
        <v>0</v>
      </c>
      <c r="R237" s="2">
        <f t="shared" si="25"/>
        <v>0</v>
      </c>
      <c r="S237" s="2">
        <f t="shared" si="25"/>
        <v>0</v>
      </c>
      <c r="T237" s="2">
        <f t="shared" si="25"/>
        <v>0</v>
      </c>
      <c r="U237" s="2">
        <f t="shared" si="25"/>
        <v>0</v>
      </c>
      <c r="V237" s="2">
        <f t="shared" si="25"/>
        <v>0</v>
      </c>
      <c r="W237" s="2">
        <f t="shared" si="25"/>
        <v>0</v>
      </c>
      <c r="X237" s="2">
        <f t="shared" si="25"/>
        <v>0</v>
      </c>
      <c r="Y237" s="2">
        <f t="shared" si="25"/>
        <v>0</v>
      </c>
      <c r="Z237" s="2">
        <f t="shared" si="25"/>
        <v>0</v>
      </c>
    </row>
    <row r="238" spans="13:26" hidden="1" x14ac:dyDescent="0.2">
      <c r="M238" s="2">
        <f>IF(OR(AND(M$7="dev",M50="nr"),AND(M$7="dev",ISNUMBER(M50))),1,0)</f>
        <v>0</v>
      </c>
      <c r="N238" s="2">
        <f t="shared" si="25"/>
        <v>0</v>
      </c>
      <c r="O238" s="2">
        <f t="shared" si="25"/>
        <v>0</v>
      </c>
      <c r="P238" s="2">
        <f t="shared" si="25"/>
        <v>0</v>
      </c>
      <c r="Q238" s="2">
        <f t="shared" si="25"/>
        <v>0</v>
      </c>
      <c r="R238" s="2">
        <f t="shared" si="25"/>
        <v>0</v>
      </c>
      <c r="S238" s="2">
        <f t="shared" si="25"/>
        <v>0</v>
      </c>
      <c r="T238" s="2">
        <f t="shared" si="25"/>
        <v>0</v>
      </c>
      <c r="U238" s="2">
        <f t="shared" si="25"/>
        <v>0</v>
      </c>
      <c r="V238" s="2">
        <f t="shared" si="25"/>
        <v>0</v>
      </c>
      <c r="W238" s="2">
        <f t="shared" si="25"/>
        <v>0</v>
      </c>
      <c r="X238" s="2">
        <f t="shared" si="25"/>
        <v>0</v>
      </c>
      <c r="Y238" s="2">
        <f t="shared" si="25"/>
        <v>0</v>
      </c>
      <c r="Z238" s="2">
        <f t="shared" si="25"/>
        <v>0</v>
      </c>
    </row>
    <row r="239" spans="13:26" hidden="1" x14ac:dyDescent="0.2">
      <c r="M239" s="2">
        <f>IF(OR(AND(M$7="dev",M51="nr"),AND(M$7="dev",ISNUMBER(M51))),1,0)</f>
        <v>0</v>
      </c>
      <c r="N239" s="2">
        <f t="shared" ref="N239:Z240" si="26">IF(OR(AND(N$7="dev",N51="nr"),AND(N$7="dev",ISNUMBER(N51))),1,0)</f>
        <v>0</v>
      </c>
      <c r="O239" s="2">
        <f t="shared" si="26"/>
        <v>0</v>
      </c>
      <c r="P239" s="2">
        <f t="shared" si="26"/>
        <v>0</v>
      </c>
      <c r="Q239" s="2">
        <f t="shared" si="26"/>
        <v>0</v>
      </c>
      <c r="R239" s="2">
        <f t="shared" si="26"/>
        <v>0</v>
      </c>
      <c r="S239" s="2">
        <f t="shared" si="26"/>
        <v>0</v>
      </c>
      <c r="T239" s="2">
        <f t="shared" si="26"/>
        <v>0</v>
      </c>
      <c r="U239" s="2">
        <f t="shared" si="26"/>
        <v>0</v>
      </c>
      <c r="V239" s="2">
        <f t="shared" si="26"/>
        <v>0</v>
      </c>
      <c r="W239" s="2">
        <f t="shared" si="26"/>
        <v>0</v>
      </c>
      <c r="X239" s="2">
        <f t="shared" si="26"/>
        <v>0</v>
      </c>
      <c r="Y239" s="2">
        <f t="shared" si="26"/>
        <v>0</v>
      </c>
      <c r="Z239" s="2">
        <f t="shared" si="26"/>
        <v>0</v>
      </c>
    </row>
    <row r="240" spans="13:26" hidden="1" x14ac:dyDescent="0.2">
      <c r="M240" s="2">
        <f>IF(OR(AND(M$7="dev",M52="nr"),AND(M$7="dev",ISNUMBER(M52))),1,0)</f>
        <v>0</v>
      </c>
      <c r="N240" s="2">
        <f t="shared" si="26"/>
        <v>0</v>
      </c>
      <c r="O240" s="2">
        <f t="shared" si="26"/>
        <v>0</v>
      </c>
      <c r="P240" s="2">
        <f t="shared" si="26"/>
        <v>0</v>
      </c>
      <c r="Q240" s="2">
        <f t="shared" si="26"/>
        <v>0</v>
      </c>
      <c r="R240" s="2">
        <f t="shared" si="26"/>
        <v>0</v>
      </c>
      <c r="S240" s="2">
        <f t="shared" si="26"/>
        <v>0</v>
      </c>
      <c r="T240" s="2">
        <f t="shared" si="26"/>
        <v>0</v>
      </c>
      <c r="U240" s="2">
        <f t="shared" si="26"/>
        <v>0</v>
      </c>
      <c r="V240" s="2">
        <f t="shared" si="26"/>
        <v>0</v>
      </c>
      <c r="W240" s="2">
        <f t="shared" si="26"/>
        <v>0</v>
      </c>
      <c r="X240" s="2">
        <f t="shared" si="26"/>
        <v>0</v>
      </c>
      <c r="Y240" s="2">
        <f t="shared" si="26"/>
        <v>0</v>
      </c>
      <c r="Z240" s="2">
        <f t="shared" si="26"/>
        <v>0</v>
      </c>
    </row>
    <row r="241" spans="13:26" hidden="1" x14ac:dyDescent="0.2"/>
    <row r="242" spans="13:26" hidden="1" x14ac:dyDescent="0.2"/>
    <row r="243" spans="13:26" hidden="1" x14ac:dyDescent="0.2"/>
    <row r="244" spans="13:26" hidden="1" x14ac:dyDescent="0.2"/>
    <row r="245" spans="13:26" hidden="1" x14ac:dyDescent="0.2"/>
    <row r="246" spans="13:26" hidden="1" x14ac:dyDescent="0.2"/>
    <row r="247" spans="13:26" hidden="1" x14ac:dyDescent="0.2"/>
    <row r="248" spans="13:26" hidden="1" x14ac:dyDescent="0.2"/>
    <row r="249" spans="13:26" hidden="1" x14ac:dyDescent="0.2"/>
    <row r="250" spans="13:26" hidden="1" x14ac:dyDescent="0.2"/>
    <row r="251" spans="13:26" hidden="1" x14ac:dyDescent="0.2"/>
    <row r="252" spans="13:26" hidden="1" x14ac:dyDescent="0.2"/>
    <row r="253" spans="13:26" hidden="1" x14ac:dyDescent="0.2"/>
    <row r="254" spans="13:26" hidden="1" x14ac:dyDescent="0.2"/>
    <row r="255" spans="13:26" hidden="1" x14ac:dyDescent="0.2"/>
    <row r="256" spans="13:26" hidden="1" x14ac:dyDescent="0.2">
      <c r="M256" s="2">
        <f>IF(M18="NR",1,0)</f>
        <v>0</v>
      </c>
      <c r="N256" s="2">
        <f t="shared" ref="N256:Z256" si="27">IF(N18="NR",1,0)</f>
        <v>0</v>
      </c>
      <c r="O256" s="2">
        <f t="shared" si="27"/>
        <v>0</v>
      </c>
      <c r="P256" s="2">
        <f t="shared" si="27"/>
        <v>0</v>
      </c>
      <c r="Q256" s="2">
        <f t="shared" si="27"/>
        <v>0</v>
      </c>
      <c r="R256" s="2">
        <f t="shared" si="27"/>
        <v>0</v>
      </c>
      <c r="S256" s="2">
        <f t="shared" si="27"/>
        <v>0</v>
      </c>
      <c r="T256" s="2">
        <f t="shared" si="27"/>
        <v>0</v>
      </c>
      <c r="U256" s="2">
        <f t="shared" si="27"/>
        <v>0</v>
      </c>
      <c r="V256" s="2">
        <f t="shared" si="27"/>
        <v>0</v>
      </c>
      <c r="W256" s="2">
        <f t="shared" si="27"/>
        <v>0</v>
      </c>
      <c r="X256" s="2">
        <f t="shared" si="27"/>
        <v>0</v>
      </c>
      <c r="Y256" s="2">
        <f t="shared" si="27"/>
        <v>0</v>
      </c>
      <c r="Z256" s="2">
        <f t="shared" si="27"/>
        <v>0</v>
      </c>
    </row>
    <row r="257" spans="13:26" hidden="1" x14ac:dyDescent="0.2">
      <c r="M257" s="2">
        <f t="shared" ref="M257:Z272" si="28">IF(M19="NR",1,0)</f>
        <v>0</v>
      </c>
      <c r="N257" s="2">
        <f t="shared" si="28"/>
        <v>0</v>
      </c>
      <c r="O257" s="2">
        <f t="shared" si="28"/>
        <v>0</v>
      </c>
      <c r="P257" s="2">
        <f t="shared" si="28"/>
        <v>0</v>
      </c>
      <c r="Q257" s="2">
        <f t="shared" si="28"/>
        <v>0</v>
      </c>
      <c r="R257" s="2">
        <f t="shared" si="28"/>
        <v>0</v>
      </c>
      <c r="S257" s="2">
        <f t="shared" si="28"/>
        <v>0</v>
      </c>
      <c r="T257" s="2">
        <f t="shared" si="28"/>
        <v>0</v>
      </c>
      <c r="U257" s="2">
        <f t="shared" si="28"/>
        <v>0</v>
      </c>
      <c r="V257" s="2">
        <f t="shared" si="28"/>
        <v>0</v>
      </c>
      <c r="W257" s="2">
        <f t="shared" si="28"/>
        <v>0</v>
      </c>
      <c r="X257" s="2">
        <f t="shared" si="28"/>
        <v>0</v>
      </c>
      <c r="Y257" s="2">
        <f t="shared" si="28"/>
        <v>0</v>
      </c>
      <c r="Z257" s="2">
        <f t="shared" si="28"/>
        <v>0</v>
      </c>
    </row>
    <row r="258" spans="13:26" hidden="1" x14ac:dyDescent="0.2">
      <c r="M258" s="2">
        <f t="shared" si="28"/>
        <v>0</v>
      </c>
      <c r="N258" s="2">
        <f t="shared" si="28"/>
        <v>0</v>
      </c>
      <c r="O258" s="2">
        <f t="shared" si="28"/>
        <v>0</v>
      </c>
      <c r="P258" s="2">
        <f t="shared" si="28"/>
        <v>0</v>
      </c>
      <c r="Q258" s="2">
        <f t="shared" si="28"/>
        <v>0</v>
      </c>
      <c r="R258" s="2">
        <f t="shared" si="28"/>
        <v>0</v>
      </c>
      <c r="S258" s="2">
        <f t="shared" si="28"/>
        <v>0</v>
      </c>
      <c r="T258" s="2">
        <f t="shared" si="28"/>
        <v>0</v>
      </c>
      <c r="U258" s="2">
        <f t="shared" si="28"/>
        <v>0</v>
      </c>
      <c r="V258" s="2">
        <f t="shared" si="28"/>
        <v>0</v>
      </c>
      <c r="W258" s="2">
        <f t="shared" si="28"/>
        <v>0</v>
      </c>
      <c r="X258" s="2">
        <f t="shared" si="28"/>
        <v>0</v>
      </c>
      <c r="Y258" s="2">
        <f t="shared" si="28"/>
        <v>0</v>
      </c>
      <c r="Z258" s="2">
        <f t="shared" si="28"/>
        <v>0</v>
      </c>
    </row>
    <row r="259" spans="13:26" hidden="1" x14ac:dyDescent="0.2">
      <c r="M259" s="2">
        <f t="shared" si="28"/>
        <v>0</v>
      </c>
      <c r="N259" s="2">
        <f t="shared" si="28"/>
        <v>0</v>
      </c>
      <c r="O259" s="2">
        <f t="shared" si="28"/>
        <v>0</v>
      </c>
      <c r="P259" s="2">
        <f t="shared" si="28"/>
        <v>0</v>
      </c>
      <c r="Q259" s="2">
        <f t="shared" si="28"/>
        <v>0</v>
      </c>
      <c r="R259" s="2">
        <f t="shared" si="28"/>
        <v>0</v>
      </c>
      <c r="S259" s="2">
        <f t="shared" si="28"/>
        <v>0</v>
      </c>
      <c r="T259" s="2">
        <f t="shared" si="28"/>
        <v>0</v>
      </c>
      <c r="U259" s="2">
        <f t="shared" si="28"/>
        <v>0</v>
      </c>
      <c r="V259" s="2">
        <f t="shared" si="28"/>
        <v>0</v>
      </c>
      <c r="W259" s="2">
        <f t="shared" si="28"/>
        <v>0</v>
      </c>
      <c r="X259" s="2">
        <f t="shared" si="28"/>
        <v>0</v>
      </c>
      <c r="Y259" s="2">
        <f t="shared" si="28"/>
        <v>0</v>
      </c>
      <c r="Z259" s="2">
        <f t="shared" si="28"/>
        <v>0</v>
      </c>
    </row>
    <row r="260" spans="13:26" hidden="1" x14ac:dyDescent="0.2">
      <c r="M260" s="2">
        <f t="shared" si="28"/>
        <v>0</v>
      </c>
      <c r="N260" s="2">
        <f t="shared" si="28"/>
        <v>0</v>
      </c>
      <c r="O260" s="2">
        <f t="shared" si="28"/>
        <v>0</v>
      </c>
      <c r="P260" s="2">
        <f t="shared" si="28"/>
        <v>0</v>
      </c>
      <c r="Q260" s="2">
        <f t="shared" si="28"/>
        <v>0</v>
      </c>
      <c r="R260" s="2">
        <f t="shared" si="28"/>
        <v>0</v>
      </c>
      <c r="S260" s="2">
        <f t="shared" si="28"/>
        <v>0</v>
      </c>
      <c r="T260" s="2">
        <f t="shared" si="28"/>
        <v>0</v>
      </c>
      <c r="U260" s="2">
        <f t="shared" si="28"/>
        <v>0</v>
      </c>
      <c r="V260" s="2">
        <f t="shared" si="28"/>
        <v>0</v>
      </c>
      <c r="W260" s="2">
        <f t="shared" si="28"/>
        <v>0</v>
      </c>
      <c r="X260" s="2">
        <f t="shared" si="28"/>
        <v>0</v>
      </c>
      <c r="Y260" s="2">
        <f t="shared" si="28"/>
        <v>0</v>
      </c>
      <c r="Z260" s="2">
        <f t="shared" si="28"/>
        <v>0</v>
      </c>
    </row>
    <row r="261" spans="13:26" hidden="1" x14ac:dyDescent="0.2">
      <c r="M261" s="2">
        <f t="shared" si="28"/>
        <v>0</v>
      </c>
      <c r="N261" s="2">
        <f t="shared" si="28"/>
        <v>0</v>
      </c>
      <c r="O261" s="2">
        <f t="shared" si="28"/>
        <v>0</v>
      </c>
      <c r="P261" s="2">
        <f t="shared" si="28"/>
        <v>0</v>
      </c>
      <c r="Q261" s="2">
        <f t="shared" si="28"/>
        <v>0</v>
      </c>
      <c r="R261" s="2">
        <f t="shared" si="28"/>
        <v>0</v>
      </c>
      <c r="S261" s="2">
        <f t="shared" si="28"/>
        <v>0</v>
      </c>
      <c r="T261" s="2">
        <f t="shared" si="28"/>
        <v>0</v>
      </c>
      <c r="U261" s="2">
        <f t="shared" si="28"/>
        <v>0</v>
      </c>
      <c r="V261" s="2">
        <f t="shared" si="28"/>
        <v>0</v>
      </c>
      <c r="W261" s="2">
        <f t="shared" si="28"/>
        <v>0</v>
      </c>
      <c r="X261" s="2">
        <f t="shared" si="28"/>
        <v>0</v>
      </c>
      <c r="Y261" s="2">
        <f t="shared" si="28"/>
        <v>0</v>
      </c>
      <c r="Z261" s="2">
        <f t="shared" si="28"/>
        <v>0</v>
      </c>
    </row>
    <row r="262" spans="13:26" hidden="1" x14ac:dyDescent="0.2">
      <c r="M262" s="2">
        <f t="shared" si="28"/>
        <v>0</v>
      </c>
      <c r="N262" s="2">
        <f t="shared" si="28"/>
        <v>0</v>
      </c>
      <c r="O262" s="2">
        <f t="shared" si="28"/>
        <v>0</v>
      </c>
      <c r="P262" s="2">
        <f t="shared" si="28"/>
        <v>0</v>
      </c>
      <c r="Q262" s="2">
        <f t="shared" si="28"/>
        <v>0</v>
      </c>
      <c r="R262" s="2">
        <f t="shared" si="28"/>
        <v>0</v>
      </c>
      <c r="S262" s="2">
        <f t="shared" si="28"/>
        <v>0</v>
      </c>
      <c r="T262" s="2">
        <f t="shared" si="28"/>
        <v>0</v>
      </c>
      <c r="U262" s="2">
        <f t="shared" si="28"/>
        <v>0</v>
      </c>
      <c r="V262" s="2">
        <f t="shared" si="28"/>
        <v>0</v>
      </c>
      <c r="W262" s="2">
        <f t="shared" si="28"/>
        <v>0</v>
      </c>
      <c r="X262" s="2">
        <f t="shared" si="28"/>
        <v>0</v>
      </c>
      <c r="Y262" s="2">
        <f t="shared" si="28"/>
        <v>0</v>
      </c>
      <c r="Z262" s="2">
        <f t="shared" si="28"/>
        <v>0</v>
      </c>
    </row>
    <row r="263" spans="13:26" hidden="1" x14ac:dyDescent="0.2">
      <c r="M263" s="2">
        <f t="shared" si="28"/>
        <v>0</v>
      </c>
      <c r="N263" s="2">
        <f t="shared" si="28"/>
        <v>0</v>
      </c>
      <c r="O263" s="2">
        <f t="shared" si="28"/>
        <v>0</v>
      </c>
      <c r="P263" s="2">
        <f t="shared" si="28"/>
        <v>0</v>
      </c>
      <c r="Q263" s="2">
        <f t="shared" si="28"/>
        <v>0</v>
      </c>
      <c r="R263" s="2">
        <f t="shared" si="28"/>
        <v>0</v>
      </c>
      <c r="S263" s="2">
        <f t="shared" si="28"/>
        <v>0</v>
      </c>
      <c r="T263" s="2">
        <f t="shared" si="28"/>
        <v>0</v>
      </c>
      <c r="U263" s="2">
        <f t="shared" si="28"/>
        <v>0</v>
      </c>
      <c r="V263" s="2">
        <f t="shared" si="28"/>
        <v>0</v>
      </c>
      <c r="W263" s="2">
        <f t="shared" si="28"/>
        <v>0</v>
      </c>
      <c r="X263" s="2">
        <f t="shared" si="28"/>
        <v>0</v>
      </c>
      <c r="Y263" s="2">
        <f t="shared" si="28"/>
        <v>0</v>
      </c>
      <c r="Z263" s="2">
        <f t="shared" si="28"/>
        <v>0</v>
      </c>
    </row>
    <row r="264" spans="13:26" hidden="1" x14ac:dyDescent="0.2">
      <c r="M264" s="2">
        <f t="shared" si="28"/>
        <v>0</v>
      </c>
      <c r="N264" s="2">
        <f t="shared" si="28"/>
        <v>0</v>
      </c>
      <c r="O264" s="2">
        <f t="shared" si="28"/>
        <v>0</v>
      </c>
      <c r="P264" s="2">
        <f t="shared" si="28"/>
        <v>0</v>
      </c>
      <c r="Q264" s="2">
        <f t="shared" si="28"/>
        <v>0</v>
      </c>
      <c r="R264" s="2">
        <f t="shared" si="28"/>
        <v>0</v>
      </c>
      <c r="S264" s="2">
        <f t="shared" si="28"/>
        <v>0</v>
      </c>
      <c r="T264" s="2">
        <f t="shared" si="28"/>
        <v>0</v>
      </c>
      <c r="U264" s="2">
        <f t="shared" si="28"/>
        <v>0</v>
      </c>
      <c r="V264" s="2">
        <f t="shared" si="28"/>
        <v>0</v>
      </c>
      <c r="W264" s="2">
        <f t="shared" si="28"/>
        <v>0</v>
      </c>
      <c r="X264" s="2">
        <f t="shared" si="28"/>
        <v>0</v>
      </c>
      <c r="Y264" s="2">
        <f t="shared" si="28"/>
        <v>0</v>
      </c>
      <c r="Z264" s="2">
        <f t="shared" si="28"/>
        <v>0</v>
      </c>
    </row>
    <row r="265" spans="13:26" hidden="1" x14ac:dyDescent="0.2">
      <c r="M265" s="2">
        <f t="shared" si="28"/>
        <v>0</v>
      </c>
      <c r="N265" s="2">
        <f t="shared" si="28"/>
        <v>0</v>
      </c>
      <c r="O265" s="2">
        <f t="shared" si="28"/>
        <v>0</v>
      </c>
      <c r="P265" s="2">
        <f t="shared" si="28"/>
        <v>0</v>
      </c>
      <c r="Q265" s="2">
        <f t="shared" si="28"/>
        <v>0</v>
      </c>
      <c r="R265" s="2">
        <f t="shared" si="28"/>
        <v>0</v>
      </c>
      <c r="S265" s="2">
        <f t="shared" si="28"/>
        <v>0</v>
      </c>
      <c r="T265" s="2">
        <f t="shared" si="28"/>
        <v>0</v>
      </c>
      <c r="U265" s="2">
        <f t="shared" si="28"/>
        <v>0</v>
      </c>
      <c r="V265" s="2">
        <f t="shared" si="28"/>
        <v>0</v>
      </c>
      <c r="W265" s="2">
        <f t="shared" si="28"/>
        <v>0</v>
      </c>
      <c r="X265" s="2">
        <f t="shared" si="28"/>
        <v>0</v>
      </c>
      <c r="Y265" s="2">
        <f t="shared" si="28"/>
        <v>0</v>
      </c>
      <c r="Z265" s="2">
        <f t="shared" si="28"/>
        <v>0</v>
      </c>
    </row>
    <row r="266" spans="13:26" hidden="1" x14ac:dyDescent="0.2">
      <c r="M266" s="2">
        <f t="shared" si="28"/>
        <v>0</v>
      </c>
      <c r="N266" s="2">
        <f t="shared" si="28"/>
        <v>0</v>
      </c>
      <c r="O266" s="2">
        <f t="shared" si="28"/>
        <v>0</v>
      </c>
      <c r="P266" s="2">
        <f t="shared" si="28"/>
        <v>0</v>
      </c>
      <c r="Q266" s="2">
        <f t="shared" si="28"/>
        <v>0</v>
      </c>
      <c r="R266" s="2">
        <f t="shared" si="28"/>
        <v>0</v>
      </c>
      <c r="S266" s="2">
        <f t="shared" si="28"/>
        <v>0</v>
      </c>
      <c r="T266" s="2">
        <f t="shared" si="28"/>
        <v>0</v>
      </c>
      <c r="U266" s="2">
        <f t="shared" si="28"/>
        <v>0</v>
      </c>
      <c r="V266" s="2">
        <f t="shared" si="28"/>
        <v>0</v>
      </c>
      <c r="W266" s="2">
        <f t="shared" si="28"/>
        <v>0</v>
      </c>
      <c r="X266" s="2">
        <f t="shared" si="28"/>
        <v>0</v>
      </c>
      <c r="Y266" s="2">
        <f t="shared" si="28"/>
        <v>0</v>
      </c>
      <c r="Z266" s="2">
        <f t="shared" si="28"/>
        <v>0</v>
      </c>
    </row>
    <row r="267" spans="13:26" hidden="1" x14ac:dyDescent="0.2">
      <c r="M267" s="2">
        <f t="shared" si="28"/>
        <v>0</v>
      </c>
      <c r="N267" s="2">
        <f t="shared" si="28"/>
        <v>0</v>
      </c>
      <c r="O267" s="2">
        <f t="shared" si="28"/>
        <v>0</v>
      </c>
      <c r="P267" s="2">
        <f t="shared" si="28"/>
        <v>0</v>
      </c>
      <c r="Q267" s="2">
        <f t="shared" si="28"/>
        <v>0</v>
      </c>
      <c r="R267" s="2">
        <f t="shared" si="28"/>
        <v>0</v>
      </c>
      <c r="S267" s="2">
        <f t="shared" si="28"/>
        <v>0</v>
      </c>
      <c r="T267" s="2">
        <f t="shared" si="28"/>
        <v>0</v>
      </c>
      <c r="U267" s="2">
        <f t="shared" si="28"/>
        <v>0</v>
      </c>
      <c r="V267" s="2">
        <f t="shared" si="28"/>
        <v>0</v>
      </c>
      <c r="W267" s="2">
        <f t="shared" si="28"/>
        <v>0</v>
      </c>
      <c r="X267" s="2">
        <f t="shared" si="28"/>
        <v>0</v>
      </c>
      <c r="Y267" s="2">
        <f t="shared" si="28"/>
        <v>0</v>
      </c>
      <c r="Z267" s="2">
        <f t="shared" si="28"/>
        <v>0</v>
      </c>
    </row>
    <row r="268" spans="13:26" hidden="1" x14ac:dyDescent="0.2">
      <c r="M268" s="2">
        <f t="shared" si="28"/>
        <v>0</v>
      </c>
      <c r="N268" s="2">
        <f t="shared" si="28"/>
        <v>0</v>
      </c>
      <c r="O268" s="2">
        <f t="shared" si="28"/>
        <v>0</v>
      </c>
      <c r="P268" s="2">
        <f t="shared" si="28"/>
        <v>0</v>
      </c>
      <c r="Q268" s="2">
        <f t="shared" si="28"/>
        <v>0</v>
      </c>
      <c r="R268" s="2">
        <f t="shared" si="28"/>
        <v>0</v>
      </c>
      <c r="S268" s="2">
        <f t="shared" si="28"/>
        <v>0</v>
      </c>
      <c r="T268" s="2">
        <f t="shared" si="28"/>
        <v>0</v>
      </c>
      <c r="U268" s="2">
        <f t="shared" si="28"/>
        <v>0</v>
      </c>
      <c r="V268" s="2">
        <f t="shared" si="28"/>
        <v>0</v>
      </c>
      <c r="W268" s="2">
        <f t="shared" si="28"/>
        <v>0</v>
      </c>
      <c r="X268" s="2">
        <f t="shared" si="28"/>
        <v>0</v>
      </c>
      <c r="Y268" s="2">
        <f t="shared" si="28"/>
        <v>0</v>
      </c>
      <c r="Z268" s="2">
        <f t="shared" si="28"/>
        <v>0</v>
      </c>
    </row>
    <row r="269" spans="13:26" hidden="1" x14ac:dyDescent="0.2">
      <c r="M269" s="2">
        <f t="shared" si="28"/>
        <v>0</v>
      </c>
      <c r="N269" s="2">
        <f t="shared" si="28"/>
        <v>0</v>
      </c>
      <c r="O269" s="2">
        <f t="shared" si="28"/>
        <v>0</v>
      </c>
      <c r="P269" s="2">
        <f t="shared" si="28"/>
        <v>0</v>
      </c>
      <c r="Q269" s="2">
        <f t="shared" si="28"/>
        <v>0</v>
      </c>
      <c r="R269" s="2">
        <f t="shared" si="28"/>
        <v>0</v>
      </c>
      <c r="S269" s="2">
        <f t="shared" si="28"/>
        <v>0</v>
      </c>
      <c r="T269" s="2">
        <f t="shared" si="28"/>
        <v>0</v>
      </c>
      <c r="U269" s="2">
        <f t="shared" si="28"/>
        <v>0</v>
      </c>
      <c r="V269" s="2">
        <f t="shared" si="28"/>
        <v>0</v>
      </c>
      <c r="W269" s="2">
        <f t="shared" si="28"/>
        <v>0</v>
      </c>
      <c r="X269" s="2">
        <f t="shared" si="28"/>
        <v>0</v>
      </c>
      <c r="Y269" s="2">
        <f t="shared" si="28"/>
        <v>0</v>
      </c>
      <c r="Z269" s="2">
        <f t="shared" si="28"/>
        <v>0</v>
      </c>
    </row>
    <row r="270" spans="13:26" hidden="1" x14ac:dyDescent="0.2">
      <c r="M270" s="2">
        <f t="shared" si="28"/>
        <v>0</v>
      </c>
      <c r="N270" s="2">
        <f t="shared" si="28"/>
        <v>0</v>
      </c>
      <c r="O270" s="2">
        <f t="shared" si="28"/>
        <v>0</v>
      </c>
      <c r="P270" s="2">
        <f t="shared" si="28"/>
        <v>0</v>
      </c>
      <c r="Q270" s="2">
        <f t="shared" si="28"/>
        <v>0</v>
      </c>
      <c r="R270" s="2">
        <f t="shared" si="28"/>
        <v>0</v>
      </c>
      <c r="S270" s="2">
        <f t="shared" si="28"/>
        <v>0</v>
      </c>
      <c r="T270" s="2">
        <f t="shared" si="28"/>
        <v>0</v>
      </c>
      <c r="U270" s="2">
        <f t="shared" si="28"/>
        <v>0</v>
      </c>
      <c r="V270" s="2">
        <f t="shared" si="28"/>
        <v>0</v>
      </c>
      <c r="W270" s="2">
        <f t="shared" si="28"/>
        <v>0</v>
      </c>
      <c r="X270" s="2">
        <f t="shared" si="28"/>
        <v>0</v>
      </c>
      <c r="Y270" s="2">
        <f t="shared" si="28"/>
        <v>0</v>
      </c>
      <c r="Z270" s="2">
        <f t="shared" si="28"/>
        <v>0</v>
      </c>
    </row>
    <row r="271" spans="13:26" hidden="1" x14ac:dyDescent="0.2">
      <c r="M271" s="2">
        <f t="shared" si="28"/>
        <v>0</v>
      </c>
      <c r="N271" s="2">
        <f t="shared" si="28"/>
        <v>0</v>
      </c>
      <c r="O271" s="2">
        <f t="shared" si="28"/>
        <v>0</v>
      </c>
      <c r="P271" s="2">
        <f t="shared" si="28"/>
        <v>0</v>
      </c>
      <c r="Q271" s="2">
        <f t="shared" si="28"/>
        <v>0</v>
      </c>
      <c r="R271" s="2">
        <f t="shared" si="28"/>
        <v>0</v>
      </c>
      <c r="S271" s="2">
        <f t="shared" si="28"/>
        <v>0</v>
      </c>
      <c r="T271" s="2">
        <f t="shared" si="28"/>
        <v>0</v>
      </c>
      <c r="U271" s="2">
        <f t="shared" si="28"/>
        <v>0</v>
      </c>
      <c r="V271" s="2">
        <f t="shared" si="28"/>
        <v>0</v>
      </c>
      <c r="W271" s="2">
        <f t="shared" si="28"/>
        <v>0</v>
      </c>
      <c r="X271" s="2">
        <f t="shared" si="28"/>
        <v>0</v>
      </c>
      <c r="Y271" s="2">
        <f t="shared" si="28"/>
        <v>0</v>
      </c>
      <c r="Z271" s="2">
        <f t="shared" si="28"/>
        <v>0</v>
      </c>
    </row>
    <row r="272" spans="13:26" hidden="1" x14ac:dyDescent="0.2">
      <c r="M272" s="2">
        <f t="shared" si="28"/>
        <v>0</v>
      </c>
      <c r="N272" s="2">
        <f t="shared" si="28"/>
        <v>0</v>
      </c>
      <c r="O272" s="2">
        <f t="shared" si="28"/>
        <v>0</v>
      </c>
      <c r="P272" s="2">
        <f t="shared" si="28"/>
        <v>0</v>
      </c>
      <c r="Q272" s="2">
        <f t="shared" si="28"/>
        <v>0</v>
      </c>
      <c r="R272" s="2">
        <f t="shared" si="28"/>
        <v>0</v>
      </c>
      <c r="S272" s="2">
        <f t="shared" si="28"/>
        <v>0</v>
      </c>
      <c r="T272" s="2">
        <f t="shared" si="28"/>
        <v>0</v>
      </c>
      <c r="U272" s="2">
        <f t="shared" si="28"/>
        <v>0</v>
      </c>
      <c r="V272" s="2">
        <f t="shared" si="28"/>
        <v>0</v>
      </c>
      <c r="W272" s="2">
        <f t="shared" si="28"/>
        <v>0</v>
      </c>
      <c r="X272" s="2">
        <f t="shared" si="28"/>
        <v>0</v>
      </c>
      <c r="Y272" s="2">
        <f t="shared" si="28"/>
        <v>0</v>
      </c>
      <c r="Z272" s="2">
        <f t="shared" si="28"/>
        <v>0</v>
      </c>
    </row>
    <row r="273" spans="13:26" hidden="1" x14ac:dyDescent="0.2">
      <c r="M273" s="2">
        <f t="shared" ref="M273:Z288" si="29">IF(M35="NR",1,0)</f>
        <v>0</v>
      </c>
      <c r="N273" s="2">
        <f t="shared" si="29"/>
        <v>0</v>
      </c>
      <c r="O273" s="2">
        <f t="shared" si="29"/>
        <v>0</v>
      </c>
      <c r="P273" s="2">
        <f t="shared" si="29"/>
        <v>0</v>
      </c>
      <c r="Q273" s="2">
        <f t="shared" si="29"/>
        <v>0</v>
      </c>
      <c r="R273" s="2">
        <f t="shared" si="29"/>
        <v>0</v>
      </c>
      <c r="S273" s="2">
        <f t="shared" si="29"/>
        <v>0</v>
      </c>
      <c r="T273" s="2">
        <f t="shared" si="29"/>
        <v>0</v>
      </c>
      <c r="U273" s="2">
        <f t="shared" si="29"/>
        <v>0</v>
      </c>
      <c r="V273" s="2">
        <f t="shared" si="29"/>
        <v>0</v>
      </c>
      <c r="W273" s="2">
        <f t="shared" si="29"/>
        <v>0</v>
      </c>
      <c r="X273" s="2">
        <f t="shared" si="29"/>
        <v>0</v>
      </c>
      <c r="Y273" s="2">
        <f t="shared" si="29"/>
        <v>0</v>
      </c>
      <c r="Z273" s="2">
        <f t="shared" si="29"/>
        <v>0</v>
      </c>
    </row>
    <row r="274" spans="13:26" hidden="1" x14ac:dyDescent="0.2">
      <c r="M274" s="2">
        <f t="shared" si="29"/>
        <v>0</v>
      </c>
      <c r="N274" s="2">
        <f t="shared" si="29"/>
        <v>0</v>
      </c>
      <c r="O274" s="2">
        <f t="shared" si="29"/>
        <v>0</v>
      </c>
      <c r="P274" s="2">
        <f t="shared" si="29"/>
        <v>0</v>
      </c>
      <c r="Q274" s="2">
        <f t="shared" si="29"/>
        <v>0</v>
      </c>
      <c r="R274" s="2">
        <f t="shared" si="29"/>
        <v>0</v>
      </c>
      <c r="S274" s="2">
        <f t="shared" si="29"/>
        <v>0</v>
      </c>
      <c r="T274" s="2">
        <f t="shared" si="29"/>
        <v>0</v>
      </c>
      <c r="U274" s="2">
        <f t="shared" si="29"/>
        <v>0</v>
      </c>
      <c r="V274" s="2">
        <f t="shared" si="29"/>
        <v>0</v>
      </c>
      <c r="W274" s="2">
        <f t="shared" si="29"/>
        <v>0</v>
      </c>
      <c r="X274" s="2">
        <f t="shared" si="29"/>
        <v>0</v>
      </c>
      <c r="Y274" s="2">
        <f t="shared" si="29"/>
        <v>0</v>
      </c>
      <c r="Z274" s="2">
        <f t="shared" si="29"/>
        <v>0</v>
      </c>
    </row>
    <row r="275" spans="13:26" hidden="1" x14ac:dyDescent="0.2">
      <c r="M275" s="2">
        <f t="shared" si="29"/>
        <v>0</v>
      </c>
      <c r="N275" s="2">
        <f t="shared" si="29"/>
        <v>0</v>
      </c>
      <c r="O275" s="2">
        <f t="shared" si="29"/>
        <v>0</v>
      </c>
      <c r="P275" s="2">
        <f t="shared" si="29"/>
        <v>0</v>
      </c>
      <c r="Q275" s="2">
        <f t="shared" si="29"/>
        <v>0</v>
      </c>
      <c r="R275" s="2">
        <f t="shared" si="29"/>
        <v>0</v>
      </c>
      <c r="S275" s="2">
        <f t="shared" si="29"/>
        <v>0</v>
      </c>
      <c r="T275" s="2">
        <f t="shared" si="29"/>
        <v>0</v>
      </c>
      <c r="U275" s="2">
        <f t="shared" si="29"/>
        <v>0</v>
      </c>
      <c r="V275" s="2">
        <f t="shared" si="29"/>
        <v>0</v>
      </c>
      <c r="W275" s="2">
        <f t="shared" si="29"/>
        <v>0</v>
      </c>
      <c r="X275" s="2">
        <f t="shared" si="29"/>
        <v>0</v>
      </c>
      <c r="Y275" s="2">
        <f t="shared" si="29"/>
        <v>0</v>
      </c>
      <c r="Z275" s="2">
        <f t="shared" si="29"/>
        <v>0</v>
      </c>
    </row>
    <row r="276" spans="13:26" hidden="1" x14ac:dyDescent="0.2">
      <c r="M276" s="2">
        <f t="shared" si="29"/>
        <v>0</v>
      </c>
      <c r="N276" s="2">
        <f t="shared" si="29"/>
        <v>0</v>
      </c>
      <c r="O276" s="2">
        <f t="shared" si="29"/>
        <v>0</v>
      </c>
      <c r="P276" s="2">
        <f t="shared" si="29"/>
        <v>0</v>
      </c>
      <c r="Q276" s="2">
        <f t="shared" si="29"/>
        <v>0</v>
      </c>
      <c r="R276" s="2">
        <f t="shared" si="29"/>
        <v>0</v>
      </c>
      <c r="S276" s="2">
        <f t="shared" si="29"/>
        <v>0</v>
      </c>
      <c r="T276" s="2">
        <f t="shared" si="29"/>
        <v>0</v>
      </c>
      <c r="U276" s="2">
        <f t="shared" si="29"/>
        <v>0</v>
      </c>
      <c r="V276" s="2">
        <f t="shared" si="29"/>
        <v>0</v>
      </c>
      <c r="W276" s="2">
        <f t="shared" si="29"/>
        <v>0</v>
      </c>
      <c r="X276" s="2">
        <f t="shared" si="29"/>
        <v>0</v>
      </c>
      <c r="Y276" s="2">
        <f t="shared" si="29"/>
        <v>0</v>
      </c>
      <c r="Z276" s="2">
        <f t="shared" si="29"/>
        <v>0</v>
      </c>
    </row>
    <row r="277" spans="13:26" hidden="1" x14ac:dyDescent="0.2">
      <c r="M277" s="2">
        <f t="shared" si="29"/>
        <v>0</v>
      </c>
      <c r="N277" s="2">
        <f t="shared" si="29"/>
        <v>0</v>
      </c>
      <c r="O277" s="2">
        <f t="shared" si="29"/>
        <v>0</v>
      </c>
      <c r="P277" s="2">
        <f t="shared" si="29"/>
        <v>0</v>
      </c>
      <c r="Q277" s="2">
        <f t="shared" si="29"/>
        <v>0</v>
      </c>
      <c r="R277" s="2">
        <f t="shared" si="29"/>
        <v>0</v>
      </c>
      <c r="S277" s="2">
        <f t="shared" si="29"/>
        <v>0</v>
      </c>
      <c r="T277" s="2">
        <f t="shared" si="29"/>
        <v>0</v>
      </c>
      <c r="U277" s="2">
        <f t="shared" si="29"/>
        <v>0</v>
      </c>
      <c r="V277" s="2">
        <f t="shared" si="29"/>
        <v>0</v>
      </c>
      <c r="W277" s="2">
        <f t="shared" si="29"/>
        <v>0</v>
      </c>
      <c r="X277" s="2">
        <f t="shared" si="29"/>
        <v>0</v>
      </c>
      <c r="Y277" s="2">
        <f t="shared" si="29"/>
        <v>0</v>
      </c>
      <c r="Z277" s="2">
        <f t="shared" si="29"/>
        <v>0</v>
      </c>
    </row>
    <row r="278" spans="13:26" hidden="1" x14ac:dyDescent="0.2">
      <c r="M278" s="2">
        <f t="shared" si="29"/>
        <v>0</v>
      </c>
      <c r="N278" s="2">
        <f t="shared" si="29"/>
        <v>0</v>
      </c>
      <c r="O278" s="2">
        <f t="shared" si="29"/>
        <v>0</v>
      </c>
      <c r="P278" s="2">
        <f t="shared" si="29"/>
        <v>0</v>
      </c>
      <c r="Q278" s="2">
        <f t="shared" si="29"/>
        <v>0</v>
      </c>
      <c r="R278" s="2">
        <f t="shared" si="29"/>
        <v>0</v>
      </c>
      <c r="S278" s="2">
        <f t="shared" si="29"/>
        <v>0</v>
      </c>
      <c r="T278" s="2">
        <f t="shared" si="29"/>
        <v>0</v>
      </c>
      <c r="U278" s="2">
        <f t="shared" si="29"/>
        <v>0</v>
      </c>
      <c r="V278" s="2">
        <f t="shared" si="29"/>
        <v>0</v>
      </c>
      <c r="W278" s="2">
        <f t="shared" si="29"/>
        <v>0</v>
      </c>
      <c r="X278" s="2">
        <f t="shared" si="29"/>
        <v>0</v>
      </c>
      <c r="Y278" s="2">
        <f t="shared" si="29"/>
        <v>0</v>
      </c>
      <c r="Z278" s="2">
        <f t="shared" si="29"/>
        <v>0</v>
      </c>
    </row>
    <row r="279" spans="13:26" hidden="1" x14ac:dyDescent="0.2">
      <c r="M279" s="2">
        <f t="shared" si="29"/>
        <v>0</v>
      </c>
      <c r="N279" s="2">
        <f t="shared" si="29"/>
        <v>0</v>
      </c>
      <c r="O279" s="2">
        <f t="shared" si="29"/>
        <v>0</v>
      </c>
      <c r="P279" s="2">
        <f t="shared" si="29"/>
        <v>0</v>
      </c>
      <c r="Q279" s="2">
        <f t="shared" si="29"/>
        <v>0</v>
      </c>
      <c r="R279" s="2">
        <f t="shared" si="29"/>
        <v>0</v>
      </c>
      <c r="S279" s="2">
        <f t="shared" si="29"/>
        <v>0</v>
      </c>
      <c r="T279" s="2">
        <f t="shared" si="29"/>
        <v>0</v>
      </c>
      <c r="U279" s="2">
        <f t="shared" si="29"/>
        <v>0</v>
      </c>
      <c r="V279" s="2">
        <f t="shared" si="29"/>
        <v>0</v>
      </c>
      <c r="W279" s="2">
        <f t="shared" si="29"/>
        <v>0</v>
      </c>
      <c r="X279" s="2">
        <f t="shared" si="29"/>
        <v>0</v>
      </c>
      <c r="Y279" s="2">
        <f t="shared" si="29"/>
        <v>0</v>
      </c>
      <c r="Z279" s="2">
        <f t="shared" si="29"/>
        <v>0</v>
      </c>
    </row>
    <row r="280" spans="13:26" hidden="1" x14ac:dyDescent="0.2">
      <c r="M280" s="2">
        <f t="shared" si="29"/>
        <v>0</v>
      </c>
      <c r="N280" s="2">
        <f t="shared" si="29"/>
        <v>0</v>
      </c>
      <c r="O280" s="2">
        <f t="shared" si="29"/>
        <v>0</v>
      </c>
      <c r="P280" s="2">
        <f t="shared" si="29"/>
        <v>0</v>
      </c>
      <c r="Q280" s="2">
        <f t="shared" si="29"/>
        <v>0</v>
      </c>
      <c r="R280" s="2">
        <f t="shared" si="29"/>
        <v>0</v>
      </c>
      <c r="S280" s="2">
        <f t="shared" si="29"/>
        <v>0</v>
      </c>
      <c r="T280" s="2">
        <f t="shared" si="29"/>
        <v>0</v>
      </c>
      <c r="U280" s="2">
        <f t="shared" si="29"/>
        <v>0</v>
      </c>
      <c r="V280" s="2">
        <f t="shared" si="29"/>
        <v>0</v>
      </c>
      <c r="W280" s="2">
        <f t="shared" si="29"/>
        <v>0</v>
      </c>
      <c r="X280" s="2">
        <f t="shared" si="29"/>
        <v>0</v>
      </c>
      <c r="Y280" s="2">
        <f t="shared" si="29"/>
        <v>0</v>
      </c>
      <c r="Z280" s="2">
        <f t="shared" si="29"/>
        <v>0</v>
      </c>
    </row>
    <row r="281" spans="13:26" hidden="1" x14ac:dyDescent="0.2">
      <c r="M281" s="2">
        <f t="shared" si="29"/>
        <v>0</v>
      </c>
      <c r="N281" s="2">
        <f t="shared" si="29"/>
        <v>0</v>
      </c>
      <c r="O281" s="2">
        <f t="shared" si="29"/>
        <v>0</v>
      </c>
      <c r="P281" s="2">
        <f t="shared" si="29"/>
        <v>0</v>
      </c>
      <c r="Q281" s="2">
        <f t="shared" si="29"/>
        <v>0</v>
      </c>
      <c r="R281" s="2">
        <f t="shared" si="29"/>
        <v>0</v>
      </c>
      <c r="S281" s="2">
        <f t="shared" si="29"/>
        <v>0</v>
      </c>
      <c r="T281" s="2">
        <f t="shared" si="29"/>
        <v>0</v>
      </c>
      <c r="U281" s="2">
        <f t="shared" si="29"/>
        <v>0</v>
      </c>
      <c r="V281" s="2">
        <f t="shared" si="29"/>
        <v>0</v>
      </c>
      <c r="W281" s="2">
        <f t="shared" si="29"/>
        <v>0</v>
      </c>
      <c r="X281" s="2">
        <f t="shared" si="29"/>
        <v>0</v>
      </c>
      <c r="Y281" s="2">
        <f t="shared" si="29"/>
        <v>0</v>
      </c>
      <c r="Z281" s="2">
        <f t="shared" si="29"/>
        <v>0</v>
      </c>
    </row>
    <row r="282" spans="13:26" hidden="1" x14ac:dyDescent="0.2">
      <c r="M282" s="2">
        <f t="shared" si="29"/>
        <v>0</v>
      </c>
      <c r="N282" s="2">
        <f t="shared" si="29"/>
        <v>0</v>
      </c>
      <c r="O282" s="2">
        <f t="shared" si="29"/>
        <v>0</v>
      </c>
      <c r="P282" s="2">
        <f t="shared" si="29"/>
        <v>0</v>
      </c>
      <c r="Q282" s="2">
        <f t="shared" si="29"/>
        <v>0</v>
      </c>
      <c r="R282" s="2">
        <f t="shared" si="29"/>
        <v>0</v>
      </c>
      <c r="S282" s="2">
        <f t="shared" si="29"/>
        <v>0</v>
      </c>
      <c r="T282" s="2">
        <f t="shared" si="29"/>
        <v>0</v>
      </c>
      <c r="U282" s="2">
        <f t="shared" si="29"/>
        <v>0</v>
      </c>
      <c r="V282" s="2">
        <f t="shared" si="29"/>
        <v>0</v>
      </c>
      <c r="W282" s="2">
        <f t="shared" si="29"/>
        <v>0</v>
      </c>
      <c r="X282" s="2">
        <f t="shared" si="29"/>
        <v>0</v>
      </c>
      <c r="Y282" s="2">
        <f t="shared" si="29"/>
        <v>0</v>
      </c>
      <c r="Z282" s="2">
        <f t="shared" si="29"/>
        <v>0</v>
      </c>
    </row>
    <row r="283" spans="13:26" hidden="1" x14ac:dyDescent="0.2">
      <c r="M283" s="2">
        <f t="shared" si="29"/>
        <v>0</v>
      </c>
      <c r="N283" s="2">
        <f t="shared" si="29"/>
        <v>0</v>
      </c>
      <c r="O283" s="2">
        <f t="shared" si="29"/>
        <v>0</v>
      </c>
      <c r="P283" s="2">
        <f t="shared" si="29"/>
        <v>0</v>
      </c>
      <c r="Q283" s="2">
        <f t="shared" si="29"/>
        <v>0</v>
      </c>
      <c r="R283" s="2">
        <f t="shared" si="29"/>
        <v>0</v>
      </c>
      <c r="S283" s="2">
        <f t="shared" si="29"/>
        <v>0</v>
      </c>
      <c r="T283" s="2">
        <f t="shared" si="29"/>
        <v>0</v>
      </c>
      <c r="U283" s="2">
        <f t="shared" si="29"/>
        <v>0</v>
      </c>
      <c r="V283" s="2">
        <f t="shared" si="29"/>
        <v>0</v>
      </c>
      <c r="W283" s="2">
        <f t="shared" si="29"/>
        <v>0</v>
      </c>
      <c r="X283" s="2">
        <f t="shared" si="29"/>
        <v>0</v>
      </c>
      <c r="Y283" s="2">
        <f t="shared" si="29"/>
        <v>0</v>
      </c>
      <c r="Z283" s="2">
        <f t="shared" si="29"/>
        <v>0</v>
      </c>
    </row>
    <row r="284" spans="13:26" hidden="1" x14ac:dyDescent="0.2">
      <c r="M284" s="2">
        <f t="shared" si="29"/>
        <v>0</v>
      </c>
      <c r="N284" s="2">
        <f t="shared" si="29"/>
        <v>0</v>
      </c>
      <c r="O284" s="2">
        <f t="shared" si="29"/>
        <v>0</v>
      </c>
      <c r="P284" s="2">
        <f t="shared" si="29"/>
        <v>0</v>
      </c>
      <c r="Q284" s="2">
        <f t="shared" si="29"/>
        <v>0</v>
      </c>
      <c r="R284" s="2">
        <f t="shared" si="29"/>
        <v>0</v>
      </c>
      <c r="S284" s="2">
        <f t="shared" si="29"/>
        <v>0</v>
      </c>
      <c r="T284" s="2">
        <f t="shared" si="29"/>
        <v>0</v>
      </c>
      <c r="U284" s="2">
        <f t="shared" si="29"/>
        <v>0</v>
      </c>
      <c r="V284" s="2">
        <f t="shared" si="29"/>
        <v>0</v>
      </c>
      <c r="W284" s="2">
        <f t="shared" si="29"/>
        <v>0</v>
      </c>
      <c r="X284" s="2">
        <f t="shared" si="29"/>
        <v>0</v>
      </c>
      <c r="Y284" s="2">
        <f t="shared" si="29"/>
        <v>0</v>
      </c>
      <c r="Z284" s="2">
        <f t="shared" si="29"/>
        <v>0</v>
      </c>
    </row>
    <row r="285" spans="13:26" hidden="1" x14ac:dyDescent="0.2">
      <c r="M285" s="2">
        <f t="shared" si="29"/>
        <v>0</v>
      </c>
      <c r="N285" s="2">
        <f t="shared" si="29"/>
        <v>0</v>
      </c>
      <c r="O285" s="2">
        <f t="shared" si="29"/>
        <v>0</v>
      </c>
      <c r="P285" s="2">
        <f t="shared" si="29"/>
        <v>0</v>
      </c>
      <c r="Q285" s="2">
        <f t="shared" si="29"/>
        <v>0</v>
      </c>
      <c r="R285" s="2">
        <f t="shared" si="29"/>
        <v>0</v>
      </c>
      <c r="S285" s="2">
        <f t="shared" si="29"/>
        <v>0</v>
      </c>
      <c r="T285" s="2">
        <f t="shared" si="29"/>
        <v>0</v>
      </c>
      <c r="U285" s="2">
        <f t="shared" si="29"/>
        <v>0</v>
      </c>
      <c r="V285" s="2">
        <f t="shared" si="29"/>
        <v>0</v>
      </c>
      <c r="W285" s="2">
        <f t="shared" si="29"/>
        <v>0</v>
      </c>
      <c r="X285" s="2">
        <f t="shared" si="29"/>
        <v>0</v>
      </c>
      <c r="Y285" s="2">
        <f t="shared" si="29"/>
        <v>0</v>
      </c>
      <c r="Z285" s="2">
        <f t="shared" si="29"/>
        <v>0</v>
      </c>
    </row>
    <row r="286" spans="13:26" hidden="1" x14ac:dyDescent="0.2">
      <c r="M286" s="2">
        <f t="shared" si="29"/>
        <v>0</v>
      </c>
      <c r="N286" s="2">
        <f t="shared" si="29"/>
        <v>0</v>
      </c>
      <c r="O286" s="2">
        <f t="shared" si="29"/>
        <v>0</v>
      </c>
      <c r="P286" s="2">
        <f t="shared" si="29"/>
        <v>0</v>
      </c>
      <c r="Q286" s="2">
        <f t="shared" si="29"/>
        <v>0</v>
      </c>
      <c r="R286" s="2">
        <f t="shared" si="29"/>
        <v>0</v>
      </c>
      <c r="S286" s="2">
        <f t="shared" si="29"/>
        <v>0</v>
      </c>
      <c r="T286" s="2">
        <f t="shared" si="29"/>
        <v>0</v>
      </c>
      <c r="U286" s="2">
        <f t="shared" si="29"/>
        <v>0</v>
      </c>
      <c r="V286" s="2">
        <f t="shared" si="29"/>
        <v>0</v>
      </c>
      <c r="W286" s="2">
        <f t="shared" si="29"/>
        <v>0</v>
      </c>
      <c r="X286" s="2">
        <f t="shared" si="29"/>
        <v>0</v>
      </c>
      <c r="Y286" s="2">
        <f t="shared" si="29"/>
        <v>0</v>
      </c>
      <c r="Z286" s="2">
        <f t="shared" si="29"/>
        <v>0</v>
      </c>
    </row>
    <row r="287" spans="13:26" hidden="1" x14ac:dyDescent="0.2">
      <c r="M287" s="2">
        <f t="shared" si="29"/>
        <v>0</v>
      </c>
      <c r="N287" s="2">
        <f t="shared" si="29"/>
        <v>0</v>
      </c>
      <c r="O287" s="2">
        <f t="shared" si="29"/>
        <v>0</v>
      </c>
      <c r="P287" s="2">
        <f t="shared" si="29"/>
        <v>0</v>
      </c>
      <c r="Q287" s="2">
        <f t="shared" si="29"/>
        <v>0</v>
      </c>
      <c r="R287" s="2">
        <f t="shared" si="29"/>
        <v>0</v>
      </c>
      <c r="S287" s="2">
        <f t="shared" si="29"/>
        <v>0</v>
      </c>
      <c r="T287" s="2">
        <f t="shared" si="29"/>
        <v>0</v>
      </c>
      <c r="U287" s="2">
        <f t="shared" si="29"/>
        <v>0</v>
      </c>
      <c r="V287" s="2">
        <f t="shared" si="29"/>
        <v>0</v>
      </c>
      <c r="W287" s="2">
        <f t="shared" si="29"/>
        <v>0</v>
      </c>
      <c r="X287" s="2">
        <f t="shared" si="29"/>
        <v>0</v>
      </c>
      <c r="Y287" s="2">
        <f t="shared" si="29"/>
        <v>0</v>
      </c>
      <c r="Z287" s="2">
        <f t="shared" si="29"/>
        <v>0</v>
      </c>
    </row>
    <row r="288" spans="13:26" hidden="1" x14ac:dyDescent="0.2">
      <c r="M288" s="2">
        <f t="shared" si="29"/>
        <v>0</v>
      </c>
      <c r="N288" s="2">
        <f t="shared" si="29"/>
        <v>0</v>
      </c>
      <c r="O288" s="2">
        <f t="shared" si="29"/>
        <v>0</v>
      </c>
      <c r="P288" s="2">
        <f t="shared" si="29"/>
        <v>0</v>
      </c>
      <c r="Q288" s="2">
        <f t="shared" si="29"/>
        <v>0</v>
      </c>
      <c r="R288" s="2">
        <f t="shared" si="29"/>
        <v>0</v>
      </c>
      <c r="S288" s="2">
        <f t="shared" si="29"/>
        <v>0</v>
      </c>
      <c r="T288" s="2">
        <f t="shared" si="29"/>
        <v>0</v>
      </c>
      <c r="U288" s="2">
        <f t="shared" si="29"/>
        <v>0</v>
      </c>
      <c r="V288" s="2">
        <f t="shared" si="29"/>
        <v>0</v>
      </c>
      <c r="W288" s="2">
        <f t="shared" si="29"/>
        <v>0</v>
      </c>
      <c r="X288" s="2">
        <f t="shared" si="29"/>
        <v>0</v>
      </c>
      <c r="Y288" s="2">
        <f t="shared" si="29"/>
        <v>0</v>
      </c>
      <c r="Z288" s="2">
        <f t="shared" si="29"/>
        <v>0</v>
      </c>
    </row>
    <row r="289" spans="2:26" hidden="1" x14ac:dyDescent="0.2">
      <c r="M289" s="2">
        <f t="shared" ref="M289:Z290" si="30">IF(M51="NR",1,0)</f>
        <v>0</v>
      </c>
      <c r="N289" s="2">
        <f t="shared" si="30"/>
        <v>0</v>
      </c>
      <c r="O289" s="2">
        <f t="shared" si="30"/>
        <v>0</v>
      </c>
      <c r="P289" s="2">
        <f t="shared" si="30"/>
        <v>0</v>
      </c>
      <c r="Q289" s="2">
        <f t="shared" si="30"/>
        <v>0</v>
      </c>
      <c r="R289" s="2">
        <f t="shared" si="30"/>
        <v>0</v>
      </c>
      <c r="S289" s="2">
        <f t="shared" si="30"/>
        <v>0</v>
      </c>
      <c r="T289" s="2">
        <f t="shared" si="30"/>
        <v>0</v>
      </c>
      <c r="U289" s="2">
        <f t="shared" si="30"/>
        <v>0</v>
      </c>
      <c r="V289" s="2">
        <f t="shared" si="30"/>
        <v>0</v>
      </c>
      <c r="W289" s="2">
        <f t="shared" si="30"/>
        <v>0</v>
      </c>
      <c r="X289" s="2">
        <f t="shared" si="30"/>
        <v>0</v>
      </c>
      <c r="Y289" s="2">
        <f t="shared" si="30"/>
        <v>0</v>
      </c>
      <c r="Z289" s="2">
        <f t="shared" si="30"/>
        <v>0</v>
      </c>
    </row>
    <row r="290" spans="2:26" hidden="1" x14ac:dyDescent="0.2">
      <c r="M290" s="2">
        <f t="shared" si="30"/>
        <v>0</v>
      </c>
      <c r="N290" s="2">
        <f t="shared" si="30"/>
        <v>0</v>
      </c>
      <c r="O290" s="2">
        <f t="shared" si="30"/>
        <v>0</v>
      </c>
      <c r="P290" s="2">
        <f t="shared" si="30"/>
        <v>0</v>
      </c>
      <c r="Q290" s="2">
        <f t="shared" si="30"/>
        <v>0</v>
      </c>
      <c r="R290" s="2">
        <f t="shared" si="30"/>
        <v>0</v>
      </c>
      <c r="S290" s="2">
        <f t="shared" si="30"/>
        <v>0</v>
      </c>
      <c r="T290" s="2">
        <f t="shared" si="30"/>
        <v>0</v>
      </c>
      <c r="U290" s="2">
        <f t="shared" si="30"/>
        <v>0</v>
      </c>
      <c r="V290" s="2">
        <f t="shared" si="30"/>
        <v>0</v>
      </c>
      <c r="W290" s="2">
        <f t="shared" si="30"/>
        <v>0</v>
      </c>
      <c r="X290" s="2">
        <f t="shared" si="30"/>
        <v>0</v>
      </c>
      <c r="Y290" s="2">
        <f t="shared" si="30"/>
        <v>0</v>
      </c>
      <c r="Z290" s="2">
        <f t="shared" si="30"/>
        <v>0</v>
      </c>
    </row>
    <row r="291" spans="2:26" hidden="1" x14ac:dyDescent="0.2"/>
    <row r="292" spans="2:26" hidden="1" x14ac:dyDescent="0.2"/>
    <row r="293" spans="2:26" hidden="1" x14ac:dyDescent="0.2"/>
    <row r="294" spans="2:26" hidden="1" x14ac:dyDescent="0.2"/>
    <row r="295" spans="2:26" hidden="1" x14ac:dyDescent="0.2"/>
    <row r="296" spans="2:26" hidden="1" x14ac:dyDescent="0.2"/>
    <row r="297" spans="2:26" hidden="1" x14ac:dyDescent="0.2"/>
    <row r="298" spans="2:26" hidden="1" x14ac:dyDescent="0.2"/>
    <row r="299" spans="2:26" ht="0.75" hidden="1" customHeight="1" x14ac:dyDescent="0.2"/>
    <row r="300" spans="2:26" ht="12" hidden="1" customHeight="1" x14ac:dyDescent="0.2"/>
    <row r="301" spans="2:26" ht="13.5" hidden="1" customHeight="1" x14ac:dyDescent="0.2">
      <c r="M301" s="2" t="b">
        <f t="shared" ref="M301:Z301" si="31">OR(AND(ISBLANK(M13),ISBLANK(M18)),AND(NOT(ISBLANK(M13)),NOT(ISBLANK(M18))),AND(NOT(ISBLANK(M13)),ISBLANK(M18)))</f>
        <v>1</v>
      </c>
      <c r="N301" s="2" t="b">
        <f t="shared" si="31"/>
        <v>1</v>
      </c>
      <c r="O301" s="2" t="b">
        <f t="shared" si="31"/>
        <v>1</v>
      </c>
      <c r="P301" s="2" t="b">
        <f t="shared" si="31"/>
        <v>1</v>
      </c>
      <c r="Q301" s="2" t="b">
        <f t="shared" si="31"/>
        <v>1</v>
      </c>
      <c r="R301" s="2" t="b">
        <f t="shared" si="31"/>
        <v>1</v>
      </c>
      <c r="S301" s="2" t="b">
        <f t="shared" si="31"/>
        <v>1</v>
      </c>
      <c r="T301" s="2" t="b">
        <f t="shared" si="31"/>
        <v>1</v>
      </c>
      <c r="U301" s="2" t="b">
        <f t="shared" si="31"/>
        <v>1</v>
      </c>
      <c r="V301" s="2" t="b">
        <f t="shared" si="31"/>
        <v>1</v>
      </c>
      <c r="W301" s="2" t="b">
        <f t="shared" si="31"/>
        <v>1</v>
      </c>
      <c r="X301" s="2" t="b">
        <f t="shared" si="31"/>
        <v>1</v>
      </c>
      <c r="Y301" s="2" t="b">
        <f t="shared" si="31"/>
        <v>1</v>
      </c>
      <c r="Z301" s="2" t="b">
        <f t="shared" si="31"/>
        <v>1</v>
      </c>
    </row>
    <row r="302" spans="2:26" ht="13.5" hidden="1" customHeight="1" x14ac:dyDescent="0.2"/>
    <row r="303" spans="2:26" hidden="1" x14ac:dyDescent="0.2">
      <c r="B303" s="14"/>
    </row>
    <row r="304" spans="2:26" hidden="1" x14ac:dyDescent="0.2">
      <c r="B304" s="25"/>
    </row>
    <row r="305" spans="2:26" hidden="1" x14ac:dyDescent="0.2">
      <c r="B305" s="26"/>
    </row>
    <row r="306" spans="2:26" hidden="1" x14ac:dyDescent="0.2">
      <c r="B306" s="14"/>
      <c r="M306" s="2">
        <f>IF(OR(AND(M$7="trav",M18="nr"),AND(M$7="trav",ISNUMBER(M18))),1,0)</f>
        <v>0</v>
      </c>
      <c r="N306" s="2">
        <f t="shared" ref="N306:Z306" si="32">IF(OR(AND(N$7="trav",N18="nr"),AND(N$7="trav",ISNUMBER(N18))),1,0)</f>
        <v>0</v>
      </c>
      <c r="O306" s="2">
        <f t="shared" si="32"/>
        <v>0</v>
      </c>
      <c r="P306" s="2">
        <f t="shared" si="32"/>
        <v>0</v>
      </c>
      <c r="Q306" s="2">
        <f t="shared" si="32"/>
        <v>0</v>
      </c>
      <c r="R306" s="2">
        <f t="shared" si="32"/>
        <v>0</v>
      </c>
      <c r="S306" s="2">
        <f t="shared" si="32"/>
        <v>0</v>
      </c>
      <c r="T306" s="2">
        <f t="shared" si="32"/>
        <v>0</v>
      </c>
      <c r="U306" s="2">
        <f t="shared" si="32"/>
        <v>0</v>
      </c>
      <c r="V306" s="2">
        <f t="shared" si="32"/>
        <v>0</v>
      </c>
      <c r="W306" s="2">
        <f t="shared" si="32"/>
        <v>0</v>
      </c>
      <c r="X306" s="2">
        <f t="shared" si="32"/>
        <v>0</v>
      </c>
      <c r="Y306" s="2">
        <f t="shared" si="32"/>
        <v>0</v>
      </c>
      <c r="Z306" s="2">
        <f t="shared" si="32"/>
        <v>0</v>
      </c>
    </row>
    <row r="307" spans="2:26" hidden="1" x14ac:dyDescent="0.2">
      <c r="B307" s="14"/>
      <c r="M307" s="2">
        <f t="shared" ref="M307:Z322" si="33">IF(OR(AND(M$7="trav",M19="nr"),AND(M$7="trav",ISNUMBER(M19))),1,0)</f>
        <v>0</v>
      </c>
      <c r="N307" s="2">
        <f t="shared" si="33"/>
        <v>0</v>
      </c>
      <c r="O307" s="2">
        <f t="shared" si="33"/>
        <v>0</v>
      </c>
      <c r="P307" s="2">
        <f t="shared" si="33"/>
        <v>0</v>
      </c>
      <c r="Q307" s="2">
        <f t="shared" si="33"/>
        <v>0</v>
      </c>
      <c r="R307" s="2">
        <f t="shared" si="33"/>
        <v>0</v>
      </c>
      <c r="S307" s="2">
        <f t="shared" si="33"/>
        <v>0</v>
      </c>
      <c r="T307" s="2">
        <f t="shared" si="33"/>
        <v>0</v>
      </c>
      <c r="U307" s="2">
        <f t="shared" si="33"/>
        <v>0</v>
      </c>
      <c r="V307" s="2">
        <f t="shared" si="33"/>
        <v>0</v>
      </c>
      <c r="W307" s="2">
        <f t="shared" si="33"/>
        <v>0</v>
      </c>
      <c r="X307" s="2">
        <f t="shared" si="33"/>
        <v>0</v>
      </c>
      <c r="Y307" s="2">
        <f t="shared" si="33"/>
        <v>0</v>
      </c>
      <c r="Z307" s="2">
        <f t="shared" si="33"/>
        <v>0</v>
      </c>
    </row>
    <row r="308" spans="2:26" hidden="1" x14ac:dyDescent="0.2">
      <c r="M308" s="2">
        <f t="shared" si="33"/>
        <v>0</v>
      </c>
      <c r="N308" s="2">
        <f t="shared" si="33"/>
        <v>0</v>
      </c>
      <c r="O308" s="2">
        <f t="shared" si="33"/>
        <v>0</v>
      </c>
      <c r="P308" s="2">
        <f t="shared" si="33"/>
        <v>0</v>
      </c>
      <c r="Q308" s="2">
        <f t="shared" si="33"/>
        <v>0</v>
      </c>
      <c r="R308" s="2">
        <f t="shared" si="33"/>
        <v>0</v>
      </c>
      <c r="S308" s="2">
        <f t="shared" si="33"/>
        <v>0</v>
      </c>
      <c r="T308" s="2">
        <f t="shared" si="33"/>
        <v>0</v>
      </c>
      <c r="U308" s="2">
        <f t="shared" si="33"/>
        <v>0</v>
      </c>
      <c r="V308" s="2">
        <f t="shared" si="33"/>
        <v>0</v>
      </c>
      <c r="W308" s="2">
        <f t="shared" si="33"/>
        <v>0</v>
      </c>
      <c r="X308" s="2">
        <f t="shared" si="33"/>
        <v>0</v>
      </c>
      <c r="Y308" s="2">
        <f t="shared" si="33"/>
        <v>0</v>
      </c>
      <c r="Z308" s="2">
        <f t="shared" si="33"/>
        <v>0</v>
      </c>
    </row>
    <row r="309" spans="2:26" hidden="1" x14ac:dyDescent="0.2">
      <c r="M309" s="2">
        <f t="shared" si="33"/>
        <v>0</v>
      </c>
      <c r="N309" s="2">
        <f t="shared" si="33"/>
        <v>0</v>
      </c>
      <c r="O309" s="2">
        <f t="shared" si="33"/>
        <v>0</v>
      </c>
      <c r="P309" s="2">
        <f t="shared" si="33"/>
        <v>0</v>
      </c>
      <c r="Q309" s="2">
        <f t="shared" si="33"/>
        <v>0</v>
      </c>
      <c r="R309" s="2">
        <f t="shared" si="33"/>
        <v>0</v>
      </c>
      <c r="S309" s="2">
        <f t="shared" si="33"/>
        <v>0</v>
      </c>
      <c r="T309" s="2">
        <f t="shared" si="33"/>
        <v>0</v>
      </c>
      <c r="U309" s="2">
        <f t="shared" si="33"/>
        <v>0</v>
      </c>
      <c r="V309" s="2">
        <f t="shared" si="33"/>
        <v>0</v>
      </c>
      <c r="W309" s="2">
        <f t="shared" si="33"/>
        <v>0</v>
      </c>
      <c r="X309" s="2">
        <f t="shared" si="33"/>
        <v>0</v>
      </c>
      <c r="Y309" s="2">
        <f t="shared" si="33"/>
        <v>0</v>
      </c>
      <c r="Z309" s="2">
        <f t="shared" si="33"/>
        <v>0</v>
      </c>
    </row>
    <row r="310" spans="2:26" hidden="1" x14ac:dyDescent="0.2">
      <c r="M310" s="2">
        <f t="shared" si="33"/>
        <v>0</v>
      </c>
      <c r="N310" s="2">
        <f t="shared" si="33"/>
        <v>0</v>
      </c>
      <c r="O310" s="2">
        <f t="shared" si="33"/>
        <v>0</v>
      </c>
      <c r="P310" s="2">
        <f t="shared" si="33"/>
        <v>0</v>
      </c>
      <c r="Q310" s="2">
        <f t="shared" si="33"/>
        <v>0</v>
      </c>
      <c r="R310" s="2">
        <f t="shared" si="33"/>
        <v>0</v>
      </c>
      <c r="S310" s="2">
        <f t="shared" si="33"/>
        <v>0</v>
      </c>
      <c r="T310" s="2">
        <f t="shared" si="33"/>
        <v>0</v>
      </c>
      <c r="U310" s="2">
        <f t="shared" si="33"/>
        <v>0</v>
      </c>
      <c r="V310" s="2">
        <f t="shared" si="33"/>
        <v>0</v>
      </c>
      <c r="W310" s="2">
        <f t="shared" si="33"/>
        <v>0</v>
      </c>
      <c r="X310" s="2">
        <f t="shared" si="33"/>
        <v>0</v>
      </c>
      <c r="Y310" s="2">
        <f t="shared" si="33"/>
        <v>0</v>
      </c>
      <c r="Z310" s="2">
        <f t="shared" si="33"/>
        <v>0</v>
      </c>
    </row>
    <row r="311" spans="2:26" hidden="1" x14ac:dyDescent="0.2">
      <c r="M311" s="2">
        <f t="shared" si="33"/>
        <v>0</v>
      </c>
      <c r="N311" s="2">
        <f t="shared" si="33"/>
        <v>0</v>
      </c>
      <c r="O311" s="2">
        <f t="shared" si="33"/>
        <v>0</v>
      </c>
      <c r="P311" s="2">
        <f t="shared" si="33"/>
        <v>0</v>
      </c>
      <c r="Q311" s="2">
        <f t="shared" si="33"/>
        <v>0</v>
      </c>
      <c r="R311" s="2">
        <f t="shared" si="33"/>
        <v>0</v>
      </c>
      <c r="S311" s="2">
        <f t="shared" si="33"/>
        <v>0</v>
      </c>
      <c r="T311" s="2">
        <f t="shared" si="33"/>
        <v>0</v>
      </c>
      <c r="U311" s="2">
        <f t="shared" si="33"/>
        <v>0</v>
      </c>
      <c r="V311" s="2">
        <f t="shared" si="33"/>
        <v>0</v>
      </c>
      <c r="W311" s="2">
        <f t="shared" si="33"/>
        <v>0</v>
      </c>
      <c r="X311" s="2">
        <f t="shared" si="33"/>
        <v>0</v>
      </c>
      <c r="Y311" s="2">
        <f t="shared" si="33"/>
        <v>0</v>
      </c>
      <c r="Z311" s="2">
        <f t="shared" si="33"/>
        <v>0</v>
      </c>
    </row>
    <row r="312" spans="2:26" hidden="1" x14ac:dyDescent="0.2">
      <c r="M312" s="2">
        <f t="shared" si="33"/>
        <v>0</v>
      </c>
      <c r="N312" s="2">
        <f t="shared" si="33"/>
        <v>0</v>
      </c>
      <c r="O312" s="2">
        <f t="shared" si="33"/>
        <v>0</v>
      </c>
      <c r="P312" s="2">
        <f t="shared" si="33"/>
        <v>0</v>
      </c>
      <c r="Q312" s="2">
        <f t="shared" si="33"/>
        <v>0</v>
      </c>
      <c r="R312" s="2">
        <f t="shared" si="33"/>
        <v>0</v>
      </c>
      <c r="S312" s="2">
        <f t="shared" si="33"/>
        <v>0</v>
      </c>
      <c r="T312" s="2">
        <f t="shared" si="33"/>
        <v>0</v>
      </c>
      <c r="U312" s="2">
        <f t="shared" si="33"/>
        <v>0</v>
      </c>
      <c r="V312" s="2">
        <f t="shared" si="33"/>
        <v>0</v>
      </c>
      <c r="W312" s="2">
        <f t="shared" si="33"/>
        <v>0</v>
      </c>
      <c r="X312" s="2">
        <f t="shared" si="33"/>
        <v>0</v>
      </c>
      <c r="Y312" s="2">
        <f t="shared" si="33"/>
        <v>0</v>
      </c>
      <c r="Z312" s="2">
        <f t="shared" si="33"/>
        <v>0</v>
      </c>
    </row>
    <row r="313" spans="2:26" hidden="1" x14ac:dyDescent="0.2">
      <c r="M313" s="2">
        <f t="shared" si="33"/>
        <v>0</v>
      </c>
      <c r="N313" s="2">
        <f t="shared" si="33"/>
        <v>0</v>
      </c>
      <c r="O313" s="2">
        <f t="shared" si="33"/>
        <v>0</v>
      </c>
      <c r="P313" s="2">
        <f t="shared" si="33"/>
        <v>0</v>
      </c>
      <c r="Q313" s="2">
        <f t="shared" si="33"/>
        <v>0</v>
      </c>
      <c r="R313" s="2">
        <f t="shared" si="33"/>
        <v>0</v>
      </c>
      <c r="S313" s="2">
        <f t="shared" si="33"/>
        <v>0</v>
      </c>
      <c r="T313" s="2">
        <f t="shared" si="33"/>
        <v>0</v>
      </c>
      <c r="U313" s="2">
        <f t="shared" si="33"/>
        <v>0</v>
      </c>
      <c r="V313" s="2">
        <f t="shared" si="33"/>
        <v>0</v>
      </c>
      <c r="W313" s="2">
        <f t="shared" si="33"/>
        <v>0</v>
      </c>
      <c r="X313" s="2">
        <f t="shared" si="33"/>
        <v>0</v>
      </c>
      <c r="Y313" s="2">
        <f t="shared" si="33"/>
        <v>0</v>
      </c>
      <c r="Z313" s="2">
        <f t="shared" si="33"/>
        <v>0</v>
      </c>
    </row>
    <row r="314" spans="2:26" hidden="1" x14ac:dyDescent="0.2">
      <c r="M314" s="2">
        <f t="shared" si="33"/>
        <v>0</v>
      </c>
      <c r="N314" s="2">
        <f t="shared" si="33"/>
        <v>0</v>
      </c>
      <c r="O314" s="2">
        <f t="shared" si="33"/>
        <v>0</v>
      </c>
      <c r="P314" s="2">
        <f t="shared" si="33"/>
        <v>0</v>
      </c>
      <c r="Q314" s="2">
        <f t="shared" si="33"/>
        <v>0</v>
      </c>
      <c r="R314" s="2">
        <f t="shared" si="33"/>
        <v>0</v>
      </c>
      <c r="S314" s="2">
        <f t="shared" si="33"/>
        <v>0</v>
      </c>
      <c r="T314" s="2">
        <f t="shared" si="33"/>
        <v>0</v>
      </c>
      <c r="U314" s="2">
        <f t="shared" si="33"/>
        <v>0</v>
      </c>
      <c r="V314" s="2">
        <f t="shared" si="33"/>
        <v>0</v>
      </c>
      <c r="W314" s="2">
        <f t="shared" si="33"/>
        <v>0</v>
      </c>
      <c r="X314" s="2">
        <f t="shared" si="33"/>
        <v>0</v>
      </c>
      <c r="Y314" s="2">
        <f t="shared" si="33"/>
        <v>0</v>
      </c>
      <c r="Z314" s="2">
        <f t="shared" si="33"/>
        <v>0</v>
      </c>
    </row>
    <row r="315" spans="2:26" hidden="1" x14ac:dyDescent="0.2">
      <c r="M315" s="2">
        <f t="shared" si="33"/>
        <v>0</v>
      </c>
      <c r="N315" s="2">
        <f t="shared" si="33"/>
        <v>0</v>
      </c>
      <c r="O315" s="2">
        <f t="shared" si="33"/>
        <v>0</v>
      </c>
      <c r="P315" s="2">
        <f t="shared" si="33"/>
        <v>0</v>
      </c>
      <c r="Q315" s="2">
        <f t="shared" si="33"/>
        <v>0</v>
      </c>
      <c r="R315" s="2">
        <f t="shared" si="33"/>
        <v>0</v>
      </c>
      <c r="S315" s="2">
        <f t="shared" si="33"/>
        <v>0</v>
      </c>
      <c r="T315" s="2">
        <f t="shared" si="33"/>
        <v>0</v>
      </c>
      <c r="U315" s="2">
        <f t="shared" si="33"/>
        <v>0</v>
      </c>
      <c r="V315" s="2">
        <f t="shared" si="33"/>
        <v>0</v>
      </c>
      <c r="W315" s="2">
        <f t="shared" si="33"/>
        <v>0</v>
      </c>
      <c r="X315" s="2">
        <f t="shared" si="33"/>
        <v>0</v>
      </c>
      <c r="Y315" s="2">
        <f t="shared" si="33"/>
        <v>0</v>
      </c>
      <c r="Z315" s="2">
        <f t="shared" si="33"/>
        <v>0</v>
      </c>
    </row>
    <row r="316" spans="2:26" hidden="1" x14ac:dyDescent="0.2">
      <c r="M316" s="2">
        <f t="shared" si="33"/>
        <v>0</v>
      </c>
      <c r="N316" s="2">
        <f t="shared" si="33"/>
        <v>0</v>
      </c>
      <c r="O316" s="2">
        <f t="shared" si="33"/>
        <v>0</v>
      </c>
      <c r="P316" s="2">
        <f t="shared" si="33"/>
        <v>0</v>
      </c>
      <c r="Q316" s="2">
        <f t="shared" si="33"/>
        <v>0</v>
      </c>
      <c r="R316" s="2">
        <f t="shared" si="33"/>
        <v>0</v>
      </c>
      <c r="S316" s="2">
        <f t="shared" si="33"/>
        <v>0</v>
      </c>
      <c r="T316" s="2">
        <f t="shared" si="33"/>
        <v>0</v>
      </c>
      <c r="U316" s="2">
        <f t="shared" si="33"/>
        <v>0</v>
      </c>
      <c r="V316" s="2">
        <f t="shared" si="33"/>
        <v>0</v>
      </c>
      <c r="W316" s="2">
        <f t="shared" si="33"/>
        <v>0</v>
      </c>
      <c r="X316" s="2">
        <f t="shared" si="33"/>
        <v>0</v>
      </c>
      <c r="Y316" s="2">
        <f t="shared" si="33"/>
        <v>0</v>
      </c>
      <c r="Z316" s="2">
        <f t="shared" si="33"/>
        <v>0</v>
      </c>
    </row>
    <row r="317" spans="2:26" hidden="1" x14ac:dyDescent="0.2">
      <c r="M317" s="2">
        <f t="shared" si="33"/>
        <v>0</v>
      </c>
      <c r="N317" s="2">
        <f t="shared" si="33"/>
        <v>0</v>
      </c>
      <c r="O317" s="2">
        <f t="shared" si="33"/>
        <v>0</v>
      </c>
      <c r="P317" s="2">
        <f t="shared" si="33"/>
        <v>0</v>
      </c>
      <c r="Q317" s="2">
        <f t="shared" si="33"/>
        <v>0</v>
      </c>
      <c r="R317" s="2">
        <f t="shared" si="33"/>
        <v>0</v>
      </c>
      <c r="S317" s="2">
        <f t="shared" si="33"/>
        <v>0</v>
      </c>
      <c r="T317" s="2">
        <f t="shared" si="33"/>
        <v>0</v>
      </c>
      <c r="U317" s="2">
        <f t="shared" si="33"/>
        <v>0</v>
      </c>
      <c r="V317" s="2">
        <f t="shared" si="33"/>
        <v>0</v>
      </c>
      <c r="W317" s="2">
        <f t="shared" si="33"/>
        <v>0</v>
      </c>
      <c r="X317" s="2">
        <f t="shared" si="33"/>
        <v>0</v>
      </c>
      <c r="Y317" s="2">
        <f t="shared" si="33"/>
        <v>0</v>
      </c>
      <c r="Z317" s="2">
        <f t="shared" si="33"/>
        <v>0</v>
      </c>
    </row>
    <row r="318" spans="2:26" hidden="1" x14ac:dyDescent="0.2">
      <c r="M318" s="2">
        <f t="shared" si="33"/>
        <v>0</v>
      </c>
      <c r="N318" s="2">
        <f t="shared" si="33"/>
        <v>0</v>
      </c>
      <c r="O318" s="2">
        <f t="shared" si="33"/>
        <v>0</v>
      </c>
      <c r="P318" s="2">
        <f t="shared" si="33"/>
        <v>0</v>
      </c>
      <c r="Q318" s="2">
        <f t="shared" si="33"/>
        <v>0</v>
      </c>
      <c r="R318" s="2">
        <f t="shared" si="33"/>
        <v>0</v>
      </c>
      <c r="S318" s="2">
        <f t="shared" si="33"/>
        <v>0</v>
      </c>
      <c r="T318" s="2">
        <f t="shared" si="33"/>
        <v>0</v>
      </c>
      <c r="U318" s="2">
        <f t="shared" si="33"/>
        <v>0</v>
      </c>
      <c r="V318" s="2">
        <f t="shared" si="33"/>
        <v>0</v>
      </c>
      <c r="W318" s="2">
        <f t="shared" si="33"/>
        <v>0</v>
      </c>
      <c r="X318" s="2">
        <f t="shared" si="33"/>
        <v>0</v>
      </c>
      <c r="Y318" s="2">
        <f t="shared" si="33"/>
        <v>0</v>
      </c>
      <c r="Z318" s="2">
        <f t="shared" si="33"/>
        <v>0</v>
      </c>
    </row>
    <row r="319" spans="2:26" hidden="1" x14ac:dyDescent="0.2">
      <c r="M319" s="2">
        <f t="shared" si="33"/>
        <v>0</v>
      </c>
      <c r="N319" s="2">
        <f t="shared" si="33"/>
        <v>0</v>
      </c>
      <c r="O319" s="2">
        <f t="shared" si="33"/>
        <v>0</v>
      </c>
      <c r="P319" s="2">
        <f t="shared" si="33"/>
        <v>0</v>
      </c>
      <c r="Q319" s="2">
        <f t="shared" si="33"/>
        <v>0</v>
      </c>
      <c r="R319" s="2">
        <f t="shared" si="33"/>
        <v>0</v>
      </c>
      <c r="S319" s="2">
        <f t="shared" si="33"/>
        <v>0</v>
      </c>
      <c r="T319" s="2">
        <f t="shared" si="33"/>
        <v>0</v>
      </c>
      <c r="U319" s="2">
        <f t="shared" si="33"/>
        <v>0</v>
      </c>
      <c r="V319" s="2">
        <f t="shared" si="33"/>
        <v>0</v>
      </c>
      <c r="W319" s="2">
        <f t="shared" si="33"/>
        <v>0</v>
      </c>
      <c r="X319" s="2">
        <f t="shared" si="33"/>
        <v>0</v>
      </c>
      <c r="Y319" s="2">
        <f t="shared" si="33"/>
        <v>0</v>
      </c>
      <c r="Z319" s="2">
        <f t="shared" si="33"/>
        <v>0</v>
      </c>
    </row>
    <row r="320" spans="2:26" hidden="1" x14ac:dyDescent="0.2">
      <c r="M320" s="2">
        <f t="shared" si="33"/>
        <v>0</v>
      </c>
      <c r="N320" s="2">
        <f t="shared" si="33"/>
        <v>0</v>
      </c>
      <c r="O320" s="2">
        <f t="shared" si="33"/>
        <v>0</v>
      </c>
      <c r="P320" s="2">
        <f t="shared" si="33"/>
        <v>0</v>
      </c>
      <c r="Q320" s="2">
        <f t="shared" si="33"/>
        <v>0</v>
      </c>
      <c r="R320" s="2">
        <f t="shared" si="33"/>
        <v>0</v>
      </c>
      <c r="S320" s="2">
        <f t="shared" si="33"/>
        <v>0</v>
      </c>
      <c r="T320" s="2">
        <f t="shared" si="33"/>
        <v>0</v>
      </c>
      <c r="U320" s="2">
        <f t="shared" si="33"/>
        <v>0</v>
      </c>
      <c r="V320" s="2">
        <f t="shared" si="33"/>
        <v>0</v>
      </c>
      <c r="W320" s="2">
        <f t="shared" si="33"/>
        <v>0</v>
      </c>
      <c r="X320" s="2">
        <f t="shared" si="33"/>
        <v>0</v>
      </c>
      <c r="Y320" s="2">
        <f t="shared" si="33"/>
        <v>0</v>
      </c>
      <c r="Z320" s="2">
        <f t="shared" si="33"/>
        <v>0</v>
      </c>
    </row>
    <row r="321" spans="13:26" hidden="1" x14ac:dyDescent="0.2">
      <c r="M321" s="2">
        <f t="shared" si="33"/>
        <v>0</v>
      </c>
      <c r="N321" s="2">
        <f t="shared" si="33"/>
        <v>0</v>
      </c>
      <c r="O321" s="2">
        <f t="shared" si="33"/>
        <v>0</v>
      </c>
      <c r="P321" s="2">
        <f t="shared" si="33"/>
        <v>0</v>
      </c>
      <c r="Q321" s="2">
        <f t="shared" si="33"/>
        <v>0</v>
      </c>
      <c r="R321" s="2">
        <f t="shared" si="33"/>
        <v>0</v>
      </c>
      <c r="S321" s="2">
        <f t="shared" si="33"/>
        <v>0</v>
      </c>
      <c r="T321" s="2">
        <f t="shared" si="33"/>
        <v>0</v>
      </c>
      <c r="U321" s="2">
        <f t="shared" si="33"/>
        <v>0</v>
      </c>
      <c r="V321" s="2">
        <f t="shared" si="33"/>
        <v>0</v>
      </c>
      <c r="W321" s="2">
        <f t="shared" si="33"/>
        <v>0</v>
      </c>
      <c r="X321" s="2">
        <f t="shared" si="33"/>
        <v>0</v>
      </c>
      <c r="Y321" s="2">
        <f t="shared" si="33"/>
        <v>0</v>
      </c>
      <c r="Z321" s="2">
        <f t="shared" si="33"/>
        <v>0</v>
      </c>
    </row>
    <row r="322" spans="13:26" hidden="1" x14ac:dyDescent="0.2">
      <c r="M322" s="2">
        <f t="shared" si="33"/>
        <v>0</v>
      </c>
      <c r="N322" s="2">
        <f t="shared" si="33"/>
        <v>0</v>
      </c>
      <c r="O322" s="2">
        <f t="shared" si="33"/>
        <v>0</v>
      </c>
      <c r="P322" s="2">
        <f t="shared" si="33"/>
        <v>0</v>
      </c>
      <c r="Q322" s="2">
        <f t="shared" si="33"/>
        <v>0</v>
      </c>
      <c r="R322" s="2">
        <f t="shared" si="33"/>
        <v>0</v>
      </c>
      <c r="S322" s="2">
        <f t="shared" si="33"/>
        <v>0</v>
      </c>
      <c r="T322" s="2">
        <f t="shared" si="33"/>
        <v>0</v>
      </c>
      <c r="U322" s="2">
        <f t="shared" si="33"/>
        <v>0</v>
      </c>
      <c r="V322" s="2">
        <f t="shared" si="33"/>
        <v>0</v>
      </c>
      <c r="W322" s="2">
        <f t="shared" si="33"/>
        <v>0</v>
      </c>
      <c r="X322" s="2">
        <f t="shared" si="33"/>
        <v>0</v>
      </c>
      <c r="Y322" s="2">
        <f t="shared" si="33"/>
        <v>0</v>
      </c>
      <c r="Z322" s="2">
        <f t="shared" si="33"/>
        <v>0</v>
      </c>
    </row>
    <row r="323" spans="13:26" hidden="1" x14ac:dyDescent="0.2">
      <c r="M323" s="2">
        <f t="shared" ref="M323:Z338" si="34">IF(OR(AND(M$7="trav",M35="nr"),AND(M$7="trav",ISNUMBER(M35))),1,0)</f>
        <v>0</v>
      </c>
      <c r="N323" s="2">
        <f t="shared" si="34"/>
        <v>0</v>
      </c>
      <c r="O323" s="2">
        <f t="shared" si="34"/>
        <v>0</v>
      </c>
      <c r="P323" s="2">
        <f t="shared" si="34"/>
        <v>0</v>
      </c>
      <c r="Q323" s="2">
        <f t="shared" si="34"/>
        <v>0</v>
      </c>
      <c r="R323" s="2">
        <f t="shared" si="34"/>
        <v>0</v>
      </c>
      <c r="S323" s="2">
        <f t="shared" si="34"/>
        <v>0</v>
      </c>
      <c r="T323" s="2">
        <f t="shared" si="34"/>
        <v>0</v>
      </c>
      <c r="U323" s="2">
        <f t="shared" si="34"/>
        <v>0</v>
      </c>
      <c r="V323" s="2">
        <f t="shared" si="34"/>
        <v>0</v>
      </c>
      <c r="W323" s="2">
        <f t="shared" si="34"/>
        <v>0</v>
      </c>
      <c r="X323" s="2">
        <f t="shared" si="34"/>
        <v>0</v>
      </c>
      <c r="Y323" s="2">
        <f t="shared" si="34"/>
        <v>0</v>
      </c>
      <c r="Z323" s="2">
        <f t="shared" si="34"/>
        <v>0</v>
      </c>
    </row>
    <row r="324" spans="13:26" hidden="1" x14ac:dyDescent="0.2">
      <c r="M324" s="2">
        <f t="shared" si="34"/>
        <v>0</v>
      </c>
      <c r="N324" s="2">
        <f t="shared" si="34"/>
        <v>0</v>
      </c>
      <c r="O324" s="2">
        <f t="shared" si="34"/>
        <v>0</v>
      </c>
      <c r="P324" s="2">
        <f t="shared" si="34"/>
        <v>0</v>
      </c>
      <c r="Q324" s="2">
        <f t="shared" si="34"/>
        <v>0</v>
      </c>
      <c r="R324" s="2">
        <f t="shared" si="34"/>
        <v>0</v>
      </c>
      <c r="S324" s="2">
        <f t="shared" si="34"/>
        <v>0</v>
      </c>
      <c r="T324" s="2">
        <f t="shared" si="34"/>
        <v>0</v>
      </c>
      <c r="U324" s="2">
        <f t="shared" si="34"/>
        <v>0</v>
      </c>
      <c r="V324" s="2">
        <f t="shared" si="34"/>
        <v>0</v>
      </c>
      <c r="W324" s="2">
        <f t="shared" si="34"/>
        <v>0</v>
      </c>
      <c r="X324" s="2">
        <f t="shared" si="34"/>
        <v>0</v>
      </c>
      <c r="Y324" s="2">
        <f t="shared" si="34"/>
        <v>0</v>
      </c>
      <c r="Z324" s="2">
        <f t="shared" si="34"/>
        <v>0</v>
      </c>
    </row>
    <row r="325" spans="13:26" hidden="1" x14ac:dyDescent="0.2">
      <c r="M325" s="2">
        <f t="shared" si="34"/>
        <v>0</v>
      </c>
      <c r="N325" s="2">
        <f t="shared" si="34"/>
        <v>0</v>
      </c>
      <c r="O325" s="2">
        <f t="shared" si="34"/>
        <v>0</v>
      </c>
      <c r="P325" s="2">
        <f t="shared" si="34"/>
        <v>0</v>
      </c>
      <c r="Q325" s="2">
        <f t="shared" si="34"/>
        <v>0</v>
      </c>
      <c r="R325" s="2">
        <f t="shared" si="34"/>
        <v>0</v>
      </c>
      <c r="S325" s="2">
        <f t="shared" si="34"/>
        <v>0</v>
      </c>
      <c r="T325" s="2">
        <f t="shared" si="34"/>
        <v>0</v>
      </c>
      <c r="U325" s="2">
        <f t="shared" si="34"/>
        <v>0</v>
      </c>
      <c r="V325" s="2">
        <f t="shared" si="34"/>
        <v>0</v>
      </c>
      <c r="W325" s="2">
        <f t="shared" si="34"/>
        <v>0</v>
      </c>
      <c r="X325" s="2">
        <f t="shared" si="34"/>
        <v>0</v>
      </c>
      <c r="Y325" s="2">
        <f t="shared" si="34"/>
        <v>0</v>
      </c>
      <c r="Z325" s="2">
        <f t="shared" si="34"/>
        <v>0</v>
      </c>
    </row>
    <row r="326" spans="13:26" hidden="1" x14ac:dyDescent="0.2">
      <c r="M326" s="2">
        <f t="shared" si="34"/>
        <v>0</v>
      </c>
      <c r="N326" s="2">
        <f t="shared" si="34"/>
        <v>0</v>
      </c>
      <c r="O326" s="2">
        <f t="shared" si="34"/>
        <v>0</v>
      </c>
      <c r="P326" s="2">
        <f t="shared" si="34"/>
        <v>0</v>
      </c>
      <c r="Q326" s="2">
        <f t="shared" si="34"/>
        <v>0</v>
      </c>
      <c r="R326" s="2">
        <f t="shared" si="34"/>
        <v>0</v>
      </c>
      <c r="S326" s="2">
        <f t="shared" si="34"/>
        <v>0</v>
      </c>
      <c r="T326" s="2">
        <f t="shared" si="34"/>
        <v>0</v>
      </c>
      <c r="U326" s="2">
        <f t="shared" si="34"/>
        <v>0</v>
      </c>
      <c r="V326" s="2">
        <f t="shared" si="34"/>
        <v>0</v>
      </c>
      <c r="W326" s="2">
        <f t="shared" si="34"/>
        <v>0</v>
      </c>
      <c r="X326" s="2">
        <f t="shared" si="34"/>
        <v>0</v>
      </c>
      <c r="Y326" s="2">
        <f t="shared" si="34"/>
        <v>0</v>
      </c>
      <c r="Z326" s="2">
        <f t="shared" si="34"/>
        <v>0</v>
      </c>
    </row>
    <row r="327" spans="13:26" hidden="1" x14ac:dyDescent="0.2">
      <c r="M327" s="2">
        <f t="shared" si="34"/>
        <v>0</v>
      </c>
      <c r="N327" s="2">
        <f t="shared" si="34"/>
        <v>0</v>
      </c>
      <c r="O327" s="2">
        <f t="shared" si="34"/>
        <v>0</v>
      </c>
      <c r="P327" s="2">
        <f t="shared" si="34"/>
        <v>0</v>
      </c>
      <c r="Q327" s="2">
        <f t="shared" si="34"/>
        <v>0</v>
      </c>
      <c r="R327" s="2">
        <f t="shared" si="34"/>
        <v>0</v>
      </c>
      <c r="S327" s="2">
        <f t="shared" si="34"/>
        <v>0</v>
      </c>
      <c r="T327" s="2">
        <f t="shared" si="34"/>
        <v>0</v>
      </c>
      <c r="U327" s="2">
        <f t="shared" si="34"/>
        <v>0</v>
      </c>
      <c r="V327" s="2">
        <f t="shared" si="34"/>
        <v>0</v>
      </c>
      <c r="W327" s="2">
        <f t="shared" si="34"/>
        <v>0</v>
      </c>
      <c r="X327" s="2">
        <f t="shared" si="34"/>
        <v>0</v>
      </c>
      <c r="Y327" s="2">
        <f t="shared" si="34"/>
        <v>0</v>
      </c>
      <c r="Z327" s="2">
        <f t="shared" si="34"/>
        <v>0</v>
      </c>
    </row>
    <row r="328" spans="13:26" hidden="1" x14ac:dyDescent="0.2">
      <c r="M328" s="2">
        <f t="shared" si="34"/>
        <v>0</v>
      </c>
      <c r="N328" s="2">
        <f t="shared" si="34"/>
        <v>0</v>
      </c>
      <c r="O328" s="2">
        <f t="shared" si="34"/>
        <v>0</v>
      </c>
      <c r="P328" s="2">
        <f t="shared" si="34"/>
        <v>0</v>
      </c>
      <c r="Q328" s="2">
        <f t="shared" si="34"/>
        <v>0</v>
      </c>
      <c r="R328" s="2">
        <f t="shared" si="34"/>
        <v>0</v>
      </c>
      <c r="S328" s="2">
        <f t="shared" si="34"/>
        <v>0</v>
      </c>
      <c r="T328" s="2">
        <f t="shared" si="34"/>
        <v>0</v>
      </c>
      <c r="U328" s="2">
        <f t="shared" si="34"/>
        <v>0</v>
      </c>
      <c r="V328" s="2">
        <f t="shared" si="34"/>
        <v>0</v>
      </c>
      <c r="W328" s="2">
        <f t="shared" si="34"/>
        <v>0</v>
      </c>
      <c r="X328" s="2">
        <f t="shared" si="34"/>
        <v>0</v>
      </c>
      <c r="Y328" s="2">
        <f t="shared" si="34"/>
        <v>0</v>
      </c>
      <c r="Z328" s="2">
        <f t="shared" si="34"/>
        <v>0</v>
      </c>
    </row>
    <row r="329" spans="13:26" hidden="1" x14ac:dyDescent="0.2">
      <c r="M329" s="2">
        <f t="shared" si="34"/>
        <v>0</v>
      </c>
      <c r="N329" s="2">
        <f t="shared" si="34"/>
        <v>0</v>
      </c>
      <c r="O329" s="2">
        <f t="shared" si="34"/>
        <v>0</v>
      </c>
      <c r="P329" s="2">
        <f t="shared" si="34"/>
        <v>0</v>
      </c>
      <c r="Q329" s="2">
        <f t="shared" si="34"/>
        <v>0</v>
      </c>
      <c r="R329" s="2">
        <f t="shared" si="34"/>
        <v>0</v>
      </c>
      <c r="S329" s="2">
        <f t="shared" si="34"/>
        <v>0</v>
      </c>
      <c r="T329" s="2">
        <f t="shared" si="34"/>
        <v>0</v>
      </c>
      <c r="U329" s="2">
        <f t="shared" si="34"/>
        <v>0</v>
      </c>
      <c r="V329" s="2">
        <f t="shared" si="34"/>
        <v>0</v>
      </c>
      <c r="W329" s="2">
        <f t="shared" si="34"/>
        <v>0</v>
      </c>
      <c r="X329" s="2">
        <f t="shared" si="34"/>
        <v>0</v>
      </c>
      <c r="Y329" s="2">
        <f t="shared" si="34"/>
        <v>0</v>
      </c>
      <c r="Z329" s="2">
        <f t="shared" si="34"/>
        <v>0</v>
      </c>
    </row>
    <row r="330" spans="13:26" hidden="1" x14ac:dyDescent="0.2">
      <c r="M330" s="2">
        <f t="shared" si="34"/>
        <v>0</v>
      </c>
      <c r="N330" s="2">
        <f t="shared" si="34"/>
        <v>0</v>
      </c>
      <c r="O330" s="2">
        <f t="shared" si="34"/>
        <v>0</v>
      </c>
      <c r="P330" s="2">
        <f t="shared" si="34"/>
        <v>0</v>
      </c>
      <c r="Q330" s="2">
        <f t="shared" si="34"/>
        <v>0</v>
      </c>
      <c r="R330" s="2">
        <f t="shared" si="34"/>
        <v>0</v>
      </c>
      <c r="S330" s="2">
        <f t="shared" si="34"/>
        <v>0</v>
      </c>
      <c r="T330" s="2">
        <f t="shared" si="34"/>
        <v>0</v>
      </c>
      <c r="U330" s="2">
        <f t="shared" si="34"/>
        <v>0</v>
      </c>
      <c r="V330" s="2">
        <f t="shared" si="34"/>
        <v>0</v>
      </c>
      <c r="W330" s="2">
        <f t="shared" si="34"/>
        <v>0</v>
      </c>
      <c r="X330" s="2">
        <f t="shared" si="34"/>
        <v>0</v>
      </c>
      <c r="Y330" s="2">
        <f t="shared" si="34"/>
        <v>0</v>
      </c>
      <c r="Z330" s="2">
        <f t="shared" si="34"/>
        <v>0</v>
      </c>
    </row>
    <row r="331" spans="13:26" hidden="1" x14ac:dyDescent="0.2">
      <c r="M331" s="2">
        <f t="shared" si="34"/>
        <v>0</v>
      </c>
      <c r="N331" s="2">
        <f t="shared" si="34"/>
        <v>0</v>
      </c>
      <c r="O331" s="2">
        <f t="shared" si="34"/>
        <v>0</v>
      </c>
      <c r="P331" s="2">
        <f t="shared" si="34"/>
        <v>0</v>
      </c>
      <c r="Q331" s="2">
        <f t="shared" si="34"/>
        <v>0</v>
      </c>
      <c r="R331" s="2">
        <f t="shared" si="34"/>
        <v>0</v>
      </c>
      <c r="S331" s="2">
        <f t="shared" si="34"/>
        <v>0</v>
      </c>
      <c r="T331" s="2">
        <f t="shared" si="34"/>
        <v>0</v>
      </c>
      <c r="U331" s="2">
        <f t="shared" si="34"/>
        <v>0</v>
      </c>
      <c r="V331" s="2">
        <f t="shared" si="34"/>
        <v>0</v>
      </c>
      <c r="W331" s="2">
        <f t="shared" si="34"/>
        <v>0</v>
      </c>
      <c r="X331" s="2">
        <f t="shared" si="34"/>
        <v>0</v>
      </c>
      <c r="Y331" s="2">
        <f t="shared" si="34"/>
        <v>0</v>
      </c>
      <c r="Z331" s="2">
        <f t="shared" si="34"/>
        <v>0</v>
      </c>
    </row>
    <row r="332" spans="13:26" hidden="1" x14ac:dyDescent="0.2">
      <c r="M332" s="2">
        <f t="shared" si="34"/>
        <v>0</v>
      </c>
      <c r="N332" s="2">
        <f t="shared" si="34"/>
        <v>0</v>
      </c>
      <c r="O332" s="2">
        <f t="shared" si="34"/>
        <v>0</v>
      </c>
      <c r="P332" s="2">
        <f t="shared" si="34"/>
        <v>0</v>
      </c>
      <c r="Q332" s="2">
        <f t="shared" si="34"/>
        <v>0</v>
      </c>
      <c r="R332" s="2">
        <f t="shared" si="34"/>
        <v>0</v>
      </c>
      <c r="S332" s="2">
        <f t="shared" si="34"/>
        <v>0</v>
      </c>
      <c r="T332" s="2">
        <f t="shared" si="34"/>
        <v>0</v>
      </c>
      <c r="U332" s="2">
        <f t="shared" si="34"/>
        <v>0</v>
      </c>
      <c r="V332" s="2">
        <f t="shared" si="34"/>
        <v>0</v>
      </c>
      <c r="W332" s="2">
        <f t="shared" si="34"/>
        <v>0</v>
      </c>
      <c r="X332" s="2">
        <f t="shared" si="34"/>
        <v>0</v>
      </c>
      <c r="Y332" s="2">
        <f t="shared" si="34"/>
        <v>0</v>
      </c>
      <c r="Z332" s="2">
        <f t="shared" si="34"/>
        <v>0</v>
      </c>
    </row>
    <row r="333" spans="13:26" hidden="1" x14ac:dyDescent="0.2">
      <c r="M333" s="2">
        <f t="shared" si="34"/>
        <v>0</v>
      </c>
      <c r="N333" s="2">
        <f t="shared" si="34"/>
        <v>0</v>
      </c>
      <c r="O333" s="2">
        <f t="shared" si="34"/>
        <v>0</v>
      </c>
      <c r="P333" s="2">
        <f t="shared" si="34"/>
        <v>0</v>
      </c>
      <c r="Q333" s="2">
        <f t="shared" si="34"/>
        <v>0</v>
      </c>
      <c r="R333" s="2">
        <f t="shared" si="34"/>
        <v>0</v>
      </c>
      <c r="S333" s="2">
        <f t="shared" si="34"/>
        <v>0</v>
      </c>
      <c r="T333" s="2">
        <f t="shared" si="34"/>
        <v>0</v>
      </c>
      <c r="U333" s="2">
        <f t="shared" si="34"/>
        <v>0</v>
      </c>
      <c r="V333" s="2">
        <f t="shared" si="34"/>
        <v>0</v>
      </c>
      <c r="W333" s="2">
        <f t="shared" si="34"/>
        <v>0</v>
      </c>
      <c r="X333" s="2">
        <f t="shared" si="34"/>
        <v>0</v>
      </c>
      <c r="Y333" s="2">
        <f t="shared" si="34"/>
        <v>0</v>
      </c>
      <c r="Z333" s="2">
        <f t="shared" si="34"/>
        <v>0</v>
      </c>
    </row>
    <row r="334" spans="13:26" hidden="1" x14ac:dyDescent="0.2">
      <c r="M334" s="2">
        <f t="shared" si="34"/>
        <v>0</v>
      </c>
      <c r="N334" s="2">
        <f t="shared" si="34"/>
        <v>0</v>
      </c>
      <c r="O334" s="2">
        <f t="shared" si="34"/>
        <v>0</v>
      </c>
      <c r="P334" s="2">
        <f t="shared" si="34"/>
        <v>0</v>
      </c>
      <c r="Q334" s="2">
        <f t="shared" si="34"/>
        <v>0</v>
      </c>
      <c r="R334" s="2">
        <f t="shared" si="34"/>
        <v>0</v>
      </c>
      <c r="S334" s="2">
        <f t="shared" si="34"/>
        <v>0</v>
      </c>
      <c r="T334" s="2">
        <f t="shared" si="34"/>
        <v>0</v>
      </c>
      <c r="U334" s="2">
        <f t="shared" si="34"/>
        <v>0</v>
      </c>
      <c r="V334" s="2">
        <f t="shared" si="34"/>
        <v>0</v>
      </c>
      <c r="W334" s="2">
        <f t="shared" si="34"/>
        <v>0</v>
      </c>
      <c r="X334" s="2">
        <f t="shared" si="34"/>
        <v>0</v>
      </c>
      <c r="Y334" s="2">
        <f t="shared" si="34"/>
        <v>0</v>
      </c>
      <c r="Z334" s="2">
        <f t="shared" si="34"/>
        <v>0</v>
      </c>
    </row>
    <row r="335" spans="13:26" hidden="1" x14ac:dyDescent="0.2">
      <c r="M335" s="2">
        <f t="shared" si="34"/>
        <v>0</v>
      </c>
      <c r="N335" s="2">
        <f t="shared" si="34"/>
        <v>0</v>
      </c>
      <c r="O335" s="2">
        <f t="shared" si="34"/>
        <v>0</v>
      </c>
      <c r="P335" s="2">
        <f t="shared" si="34"/>
        <v>0</v>
      </c>
      <c r="Q335" s="2">
        <f t="shared" si="34"/>
        <v>0</v>
      </c>
      <c r="R335" s="2">
        <f t="shared" si="34"/>
        <v>0</v>
      </c>
      <c r="S335" s="2">
        <f t="shared" si="34"/>
        <v>0</v>
      </c>
      <c r="T335" s="2">
        <f t="shared" si="34"/>
        <v>0</v>
      </c>
      <c r="U335" s="2">
        <f t="shared" si="34"/>
        <v>0</v>
      </c>
      <c r="V335" s="2">
        <f t="shared" si="34"/>
        <v>0</v>
      </c>
      <c r="W335" s="2">
        <f t="shared" si="34"/>
        <v>0</v>
      </c>
      <c r="X335" s="2">
        <f t="shared" si="34"/>
        <v>0</v>
      </c>
      <c r="Y335" s="2">
        <f t="shared" si="34"/>
        <v>0</v>
      </c>
      <c r="Z335" s="2">
        <f t="shared" si="34"/>
        <v>0</v>
      </c>
    </row>
    <row r="336" spans="13:26" hidden="1" x14ac:dyDescent="0.2">
      <c r="M336" s="2">
        <f t="shared" si="34"/>
        <v>0</v>
      </c>
      <c r="N336" s="2">
        <f t="shared" si="34"/>
        <v>0</v>
      </c>
      <c r="O336" s="2">
        <f t="shared" si="34"/>
        <v>0</v>
      </c>
      <c r="P336" s="2">
        <f t="shared" si="34"/>
        <v>0</v>
      </c>
      <c r="Q336" s="2">
        <f t="shared" si="34"/>
        <v>0</v>
      </c>
      <c r="R336" s="2">
        <f t="shared" si="34"/>
        <v>0</v>
      </c>
      <c r="S336" s="2">
        <f t="shared" si="34"/>
        <v>0</v>
      </c>
      <c r="T336" s="2">
        <f t="shared" si="34"/>
        <v>0</v>
      </c>
      <c r="U336" s="2">
        <f t="shared" si="34"/>
        <v>0</v>
      </c>
      <c r="V336" s="2">
        <f t="shared" si="34"/>
        <v>0</v>
      </c>
      <c r="W336" s="2">
        <f t="shared" si="34"/>
        <v>0</v>
      </c>
      <c r="X336" s="2">
        <f t="shared" si="34"/>
        <v>0</v>
      </c>
      <c r="Y336" s="2">
        <f t="shared" si="34"/>
        <v>0</v>
      </c>
      <c r="Z336" s="2">
        <f t="shared" si="34"/>
        <v>0</v>
      </c>
    </row>
    <row r="337" spans="13:26" hidden="1" x14ac:dyDescent="0.2">
      <c r="M337" s="2">
        <f t="shared" si="34"/>
        <v>0</v>
      </c>
      <c r="N337" s="2">
        <f t="shared" si="34"/>
        <v>0</v>
      </c>
      <c r="O337" s="2">
        <f t="shared" si="34"/>
        <v>0</v>
      </c>
      <c r="P337" s="2">
        <f t="shared" si="34"/>
        <v>0</v>
      </c>
      <c r="Q337" s="2">
        <f t="shared" si="34"/>
        <v>0</v>
      </c>
      <c r="R337" s="2">
        <f t="shared" si="34"/>
        <v>0</v>
      </c>
      <c r="S337" s="2">
        <f t="shared" si="34"/>
        <v>0</v>
      </c>
      <c r="T337" s="2">
        <f t="shared" si="34"/>
        <v>0</v>
      </c>
      <c r="U337" s="2">
        <f t="shared" si="34"/>
        <v>0</v>
      </c>
      <c r="V337" s="2">
        <f t="shared" si="34"/>
        <v>0</v>
      </c>
      <c r="W337" s="2">
        <f t="shared" si="34"/>
        <v>0</v>
      </c>
      <c r="X337" s="2">
        <f t="shared" si="34"/>
        <v>0</v>
      </c>
      <c r="Y337" s="2">
        <f t="shared" si="34"/>
        <v>0</v>
      </c>
      <c r="Z337" s="2">
        <f t="shared" si="34"/>
        <v>0</v>
      </c>
    </row>
    <row r="338" spans="13:26" hidden="1" x14ac:dyDescent="0.2">
      <c r="M338" s="2">
        <f t="shared" si="34"/>
        <v>0</v>
      </c>
      <c r="N338" s="2">
        <f t="shared" si="34"/>
        <v>0</v>
      </c>
      <c r="O338" s="2">
        <f t="shared" si="34"/>
        <v>0</v>
      </c>
      <c r="P338" s="2">
        <f t="shared" si="34"/>
        <v>0</v>
      </c>
      <c r="Q338" s="2">
        <f t="shared" si="34"/>
        <v>0</v>
      </c>
      <c r="R338" s="2">
        <f t="shared" si="34"/>
        <v>0</v>
      </c>
      <c r="S338" s="2">
        <f t="shared" si="34"/>
        <v>0</v>
      </c>
      <c r="T338" s="2">
        <f t="shared" si="34"/>
        <v>0</v>
      </c>
      <c r="U338" s="2">
        <f t="shared" si="34"/>
        <v>0</v>
      </c>
      <c r="V338" s="2">
        <f t="shared" si="34"/>
        <v>0</v>
      </c>
      <c r="W338" s="2">
        <f t="shared" si="34"/>
        <v>0</v>
      </c>
      <c r="X338" s="2">
        <f t="shared" si="34"/>
        <v>0</v>
      </c>
      <c r="Y338" s="2">
        <f t="shared" si="34"/>
        <v>0</v>
      </c>
      <c r="Z338" s="2">
        <f t="shared" si="34"/>
        <v>0</v>
      </c>
    </row>
    <row r="339" spans="13:26" hidden="1" x14ac:dyDescent="0.2">
      <c r="M339" s="2">
        <f t="shared" ref="M339:Z340" si="35">IF(OR(AND(M$7="trav",M51="nr"),AND(M$7="trav",ISNUMBER(M51))),1,0)</f>
        <v>0</v>
      </c>
      <c r="N339" s="2">
        <f t="shared" si="35"/>
        <v>0</v>
      </c>
      <c r="O339" s="2">
        <f t="shared" si="35"/>
        <v>0</v>
      </c>
      <c r="P339" s="2">
        <f t="shared" si="35"/>
        <v>0</v>
      </c>
      <c r="Q339" s="2">
        <f t="shared" si="35"/>
        <v>0</v>
      </c>
      <c r="R339" s="2">
        <f t="shared" si="35"/>
        <v>0</v>
      </c>
      <c r="S339" s="2">
        <f t="shared" si="35"/>
        <v>0</v>
      </c>
      <c r="T339" s="2">
        <f t="shared" si="35"/>
        <v>0</v>
      </c>
      <c r="U339" s="2">
        <f t="shared" si="35"/>
        <v>0</v>
      </c>
      <c r="V339" s="2">
        <f t="shared" si="35"/>
        <v>0</v>
      </c>
      <c r="W339" s="2">
        <f t="shared" si="35"/>
        <v>0</v>
      </c>
      <c r="X339" s="2">
        <f t="shared" si="35"/>
        <v>0</v>
      </c>
      <c r="Y339" s="2">
        <f t="shared" si="35"/>
        <v>0</v>
      </c>
      <c r="Z339" s="2">
        <f t="shared" si="35"/>
        <v>0</v>
      </c>
    </row>
    <row r="340" spans="13:26" hidden="1" x14ac:dyDescent="0.2">
      <c r="M340" s="2">
        <f t="shared" si="35"/>
        <v>0</v>
      </c>
      <c r="N340" s="2">
        <f t="shared" si="35"/>
        <v>0</v>
      </c>
      <c r="O340" s="2">
        <f t="shared" si="35"/>
        <v>0</v>
      </c>
      <c r="P340" s="2">
        <f t="shared" si="35"/>
        <v>0</v>
      </c>
      <c r="Q340" s="2">
        <f t="shared" si="35"/>
        <v>0</v>
      </c>
      <c r="R340" s="2">
        <f t="shared" si="35"/>
        <v>0</v>
      </c>
      <c r="S340" s="2">
        <f t="shared" si="35"/>
        <v>0</v>
      </c>
      <c r="T340" s="2">
        <f t="shared" si="35"/>
        <v>0</v>
      </c>
      <c r="U340" s="2">
        <f t="shared" si="35"/>
        <v>0</v>
      </c>
      <c r="V340" s="2">
        <f t="shared" si="35"/>
        <v>0</v>
      </c>
      <c r="W340" s="2">
        <f t="shared" si="35"/>
        <v>0</v>
      </c>
      <c r="X340" s="2">
        <f t="shared" si="35"/>
        <v>0</v>
      </c>
      <c r="Y340" s="2">
        <f t="shared" si="35"/>
        <v>0</v>
      </c>
      <c r="Z340" s="2">
        <f t="shared" si="35"/>
        <v>0</v>
      </c>
    </row>
    <row r="341" spans="13:26" hidden="1" x14ac:dyDescent="0.2"/>
    <row r="342" spans="13:26" hidden="1" x14ac:dyDescent="0.2"/>
    <row r="343" spans="13:26" hidden="1" x14ac:dyDescent="0.2"/>
    <row r="344" spans="13:26" hidden="1" x14ac:dyDescent="0.2"/>
    <row r="345" spans="13:26" hidden="1" x14ac:dyDescent="0.2"/>
    <row r="346" spans="13:26" hidden="1" x14ac:dyDescent="0.2"/>
    <row r="347" spans="13:26" hidden="1" x14ac:dyDescent="0.2"/>
    <row r="348" spans="13:26" hidden="1" x14ac:dyDescent="0.2"/>
    <row r="349" spans="13:26" hidden="1" x14ac:dyDescent="0.2"/>
    <row r="350" spans="13:26" hidden="1" x14ac:dyDescent="0.2"/>
    <row r="351" spans="13:26" hidden="1" x14ac:dyDescent="0.2"/>
    <row r="352" spans="13:26" hidden="1" x14ac:dyDescent="0.2"/>
    <row r="353" hidden="1" x14ac:dyDescent="0.2"/>
    <row r="354" hidden="1" x14ac:dyDescent="0.2"/>
    <row r="355" hidden="1" x14ac:dyDescent="0.2"/>
    <row r="356" hidden="1" x14ac:dyDescent="0.2"/>
  </sheetData>
  <sheetProtection sheet="1" objects="1" scenarios="1"/>
  <mergeCells count="12">
    <mergeCell ref="I13:K13"/>
    <mergeCell ref="I15:K15"/>
    <mergeCell ref="I16:K16"/>
    <mergeCell ref="C6:F6"/>
    <mergeCell ref="I7:K7"/>
    <mergeCell ref="I8:K8"/>
    <mergeCell ref="I12:K12"/>
    <mergeCell ref="C2:F2"/>
    <mergeCell ref="I2:K5"/>
    <mergeCell ref="C3:F3"/>
    <mergeCell ref="C4:F4"/>
    <mergeCell ref="C5:F5"/>
  </mergeCells>
  <phoneticPr fontId="0" type="noConversion"/>
  <conditionalFormatting sqref="M15:Z15">
    <cfRule type="cellIs" dxfId="49" priority="1" stopIfTrue="1" operator="lessThan">
      <formula>M13/2</formula>
    </cfRule>
  </conditionalFormatting>
  <conditionalFormatting sqref="M16:Z16">
    <cfRule type="cellIs" dxfId="48" priority="2" stopIfTrue="1" operator="lessThan">
      <formula>50%</formula>
    </cfRule>
  </conditionalFormatting>
  <conditionalFormatting sqref="D18:D52">
    <cfRule type="cellIs" dxfId="47" priority="3" stopIfTrue="1" operator="lessThan">
      <formula>$D$13/2</formula>
    </cfRule>
  </conditionalFormatting>
  <dataValidations count="21">
    <dataValidation type="whole" operator="greaterThan" allowBlank="1" showInputMessage="1" showErrorMessage="1" errorTitle="Entrée erronée" error="Il faut entrer dans cette cellule un nombre entier différent de zéro!" sqref="AC19:IV19 AA15:IV15 AA17:IV17 AC21:IV21 AC23:IV23 AA23 AA21 AA19 N13:IV13">
      <formula1>0</formula1>
    </dataValidation>
    <dataValidation type="custom" allowBlank="1" showInputMessage="1" showErrorMessage="1" errorTitle="Lala" sqref="R301">
      <formula1>TRUE</formula1>
    </dataValidation>
    <dataValidation type="custom" operator="equal" allowBlank="1" showInputMessage="1" showErrorMessage="1" errorTitle="Lala" sqref="M301:Q301">
      <formula1>"m12=VRAI"</formula1>
    </dataValidation>
    <dataValidation type="custom" allowBlank="1" showInputMessage="1" showErrorMessage="1" errorTitle="Convention d'écriture" error="Si l'évaluation porte sur un devoir, veuillez entrer les lettres &quot;dev&quot;. Si elle porte sur une interrogation, veuillez entrer les lettres &quot;int&quot;." sqref="AA7:IV7">
      <formula1>OR(AA7="dev",AA7="int")</formula1>
    </dataValidation>
    <dataValidation type="custom" allowBlank="1" showInputMessage="1" showErrorMessage="1" errorTitle="Convention d'écriture" error="En fonction de l'évaluation, encoder respectivement &quot;dev&quot;, &quot;int&quot; ou &quot;trav&quot; pour renseigner d'un devoir, d'une interrogation ou d'un travail." promptTitle="Nature de l'évaluation" prompt="Avant d'encoder vos résultats, il est indispensable de préciser dans cette cellule, la nature de l'évaluation.  Vous encoderez les lettres &quot;dev&quot; pour renseigner d'un devoir, &quot;int&quot; pour une interrogation et &quot;trav&quot; pour un travail." sqref="M7">
      <formula1>OR(M7="dev",M7="int",M7="trav")</formula1>
    </dataValidation>
    <dataValidation allowBlank="1" showInputMessage="1" showErrorMessage="1" promptTitle="Numéro de l'évaluation" prompt="Cette cellule vous permet de mentionner une numérotation des évaluations si vous le souhaitez." sqref="M8"/>
    <dataValidation type="textLength" allowBlank="1" showInputMessage="1" showErrorMessage="1" errorTitle="Frappe de texte limitée" error="La frappe de texte est limitée à 35 caractères maximum." promptTitle="Intitulé de l'évaluation" prompt="Cette cellule vous permet de mentionner le sujet de votre évaluation._x000a_Maximum 35 caractères!" sqref="M10">
      <formula1>0</formula1>
      <formula2>35</formula2>
    </dataValidation>
    <dataValidation type="whole" operator="greaterThan" allowBlank="1" showInputMessage="1" showErrorMessage="1" errorTitle="Entrée erronée" error="Il faut entrer dans cette cellule un nombre entier différent de zéro!" promptTitle="Cote maximale" prompt="Avant d'encoder vos résultats, il est indispensable de préciser dans cette cellule, la note maximale attribuée à l'évaluation." sqref="M13">
      <formula1>0</formula1>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AC24:IV52 AA24:AA52">
      <formula1>AND($AB24=1,AA$13&gt;0,OR(AA$7="int",AA$7="dev"),OR(OR(OR(OR(AA$13&gt;AA24,AA$13=AA24),AA24="abs"),AA24="exc"),AA24="nr"))</formula1>
    </dataValidation>
    <dataValidation allowBlank="1" showInputMessage="1" showErrorMessage="1" promptTitle="Moyenne" prompt="Les notes nulles attribuées aux évaluations non rendues ne sont pas prises en considération dans le calcul de la moyenne." sqref="M15"/>
    <dataValidation allowBlank="1" showInputMessage="1" showErrorMessage="1" promptTitle="Pourcentage moyen" prompt="Les notes nulles attribuées aux évaluations non rendues ne sont pas prises en considération dans le calcul du pourcentage moyen." sqref="M16"/>
    <dataValidation type="date" operator="greaterThan" allowBlank="1" showInputMessage="1" showErrorMessage="1" errorTitle="Entrée erronée" error="Il faut entrer dans cette cellule une date._x000a_Cette date prendra le format suivant :  21-jan._x000a_La date demeure néanmoins facultative!" promptTitle="Date de l'évaluation" prompt="Cette cellule vous permet de mentionner la date de réalisation de l'évaluation." sqref="M12">
      <formula1>34700</formula1>
    </dataValidation>
    <dataValidation type="date" operator="greaterThan" allowBlank="1" showInputMessage="1" showErrorMessage="1" errorTitle="Entrée erronée" error="Il faut entrer dans cette cellule une date._x000a_Cette date prendra le format suivant :  21-jan._x000a_La date demeure néanmoins facultative!" sqref="N12:Z12">
      <formula1>34700</formula1>
    </dataValidation>
    <dataValidation allowBlank="1" showErrorMessage="1" promptTitle="Moyenne" prompt="Les notes nulles attribuées aux évaluations non rendues ne sont pas prises en considération dans le calcul de la moyenne." sqref="N15:Z15"/>
    <dataValidation allowBlank="1" showErrorMessage="1" promptTitle="Pourcentage moyen" prompt="Les notes nulles attribuées aux évaluations non rendues ne sont pas prises en considération dans le calcul du pourcentage moyen." sqref="N16:Z16"/>
    <dataValidation type="textLength" allowBlank="1" showInputMessage="1" showErrorMessage="1" errorTitle="Frappe de texte limitée" error="La frappe de texte est limitée à 35 caractères maximum." sqref="N10 P10:Z10">
      <formula1>0</formula1>
      <formula2>35</formula2>
    </dataValidation>
    <dataValidation type="decimal" operator="greaterThan" showInputMessage="1" showErrorMessage="1" errorTitle="Entrée erronée" error="Il faut entrer une valeur comprise entre 1 et 100._x000a_Si vous réessayez, faites suivre le nombre du symbole &quot;%&quot;_x000a_" promptTitle="Cotation période" prompt="Il faut entrer une valeur supérieur à 0." sqref="D7">
      <formula1>0</formula1>
    </dataValidation>
    <dataValidation type="decimal" operator="greaterThan" showInputMessage="1" showErrorMessage="1" errorTitle="Entrée erronée" error="Il faut entrer une valeur supérieure à 0. _x000a_" promptTitle="Cotation période" prompt="Il faut entrer une valeur supérieure à 0." sqref="C7">
      <formula1>0</formula1>
    </dataValidation>
    <dataValidation type="textLength" allowBlank="1" showErrorMessage="1" errorTitle="Frappe de texte limitée" error="La frappe de texte est limitée à 35 caractères maximum." promptTitle="Intitulé de l'évaluation" prompt="Cette cellule vous permet de mentionner le sujet de votre évaluation._x000a_Maximum 35 caractères!" sqref="O10">
      <formula1>0</formula1>
      <formula2>35</formula2>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M18:Z52">
      <formula1>AND($AB18=1,M$13&gt;0,OR(M$7="trav",M$7="int",M$7="dev"),OR(OR(OR(OR(M$13&gt;M18,M$13=M18),M18="abs"),M18="exc"),M18="nr"))</formula1>
    </dataValidation>
    <dataValidation type="custom" showInputMessage="1" showErrorMessage="1" errorTitle="Convention d'écriture" error="En fonction de l'évaluation, encoder respectivement &quot;dev&quot;, &quot;int&quot; ou &quot;trav&quot; pour renseigner d'un devoir, d'une interrogation ou d'un travail._x000a_La nature de l'évaluation précédente doit figurer dans la colonne de gauche." sqref="N7:Z7">
      <formula1>AND(OR(M$7="trav",M$7="dev",M$7="int"),OR(N7="trav",N7="dev",N7="int"))</formula1>
    </dataValidation>
  </dataValidation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0"/>
  <sheetViews>
    <sheetView topLeftCell="A7" zoomScale="80" workbookViewId="0">
      <pane xSplit="12" topLeftCell="M1" activePane="topRight" state="frozen"/>
      <selection activeCell="G2" sqref="G2:K5"/>
      <selection pane="topRight" activeCell="P13" sqref="M12:P13"/>
    </sheetView>
  </sheetViews>
  <sheetFormatPr baseColWidth="10" defaultColWidth="0" defaultRowHeight="12.75" zeroHeight="1" x14ac:dyDescent="0.2"/>
  <cols>
    <col min="1" max="1" width="3.28515625" style="2" customWidth="1"/>
    <col min="2" max="2" width="25.7109375" style="2" customWidth="1"/>
    <col min="3" max="4" width="6.7109375" style="2" customWidth="1"/>
    <col min="5" max="5" width="0.85546875" style="2" customWidth="1"/>
    <col min="6" max="11" width="6.7109375" style="2" customWidth="1"/>
    <col min="12" max="12" width="2.7109375" style="2" customWidth="1"/>
    <col min="13" max="26" width="8.28515625" style="2" customWidth="1"/>
    <col min="27" max="16384" width="8.28515625" style="14" hidden="1"/>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row>
    <row r="2" spans="1:256" x14ac:dyDescent="0.2">
      <c r="A2" s="1" t="s">
        <v>1</v>
      </c>
      <c r="B2" s="1"/>
      <c r="C2" s="206" t="str">
        <f>T(Pér1!$C2)</f>
        <v/>
      </c>
      <c r="D2" s="206"/>
      <c r="E2" s="206"/>
      <c r="F2" s="206"/>
      <c r="G2" s="3"/>
      <c r="H2" s="3"/>
      <c r="I2" s="202" t="s">
        <v>15</v>
      </c>
      <c r="J2" s="202"/>
      <c r="K2" s="202"/>
      <c r="L2" s="3"/>
      <c r="M2" s="3"/>
      <c r="N2" s="3"/>
      <c r="O2" s="3"/>
      <c r="P2" s="3"/>
      <c r="Q2" s="3"/>
      <c r="R2" s="3"/>
      <c r="S2" s="3"/>
      <c r="T2" s="3"/>
      <c r="U2" s="3"/>
      <c r="V2" s="3"/>
      <c r="W2" s="3"/>
      <c r="X2" s="3"/>
      <c r="Y2" s="3"/>
      <c r="Z2" s="3"/>
    </row>
    <row r="3" spans="1:256" x14ac:dyDescent="0.2">
      <c r="A3" s="1" t="s">
        <v>0</v>
      </c>
      <c r="B3" s="1"/>
      <c r="C3" s="206" t="str">
        <f>T(Pér1!$C3)</f>
        <v/>
      </c>
      <c r="D3" s="206"/>
      <c r="E3" s="206"/>
      <c r="F3" s="206"/>
      <c r="G3" s="3"/>
      <c r="H3" s="3"/>
      <c r="I3" s="202"/>
      <c r="J3" s="202"/>
      <c r="K3" s="202"/>
      <c r="L3" s="3"/>
      <c r="M3" s="3"/>
      <c r="N3" s="3"/>
      <c r="O3" s="3"/>
      <c r="P3" s="3"/>
      <c r="Q3" s="3"/>
      <c r="R3" s="3"/>
      <c r="S3" s="3"/>
      <c r="T3" s="3"/>
      <c r="U3" s="3"/>
      <c r="V3" s="3"/>
      <c r="W3" s="3"/>
      <c r="X3" s="3"/>
      <c r="Y3" s="3"/>
      <c r="Z3" s="3"/>
    </row>
    <row r="4" spans="1:256" x14ac:dyDescent="0.2">
      <c r="A4" s="3" t="s">
        <v>29</v>
      </c>
      <c r="B4" s="1"/>
      <c r="C4" s="206" t="str">
        <f>T(Pér1!$C4)</f>
        <v/>
      </c>
      <c r="D4" s="206"/>
      <c r="E4" s="206"/>
      <c r="F4" s="206"/>
      <c r="G4" s="3"/>
      <c r="H4" s="3"/>
      <c r="I4" s="202"/>
      <c r="J4" s="202"/>
      <c r="K4" s="202"/>
      <c r="L4" s="3"/>
      <c r="M4" s="3"/>
      <c r="N4" s="3"/>
      <c r="O4" s="3"/>
      <c r="P4" s="3"/>
      <c r="Q4" s="3"/>
      <c r="R4" s="3"/>
      <c r="S4" s="3"/>
      <c r="T4" s="3"/>
      <c r="U4" s="3"/>
      <c r="V4" s="3"/>
      <c r="W4" s="3"/>
      <c r="X4" s="3"/>
      <c r="Y4" s="3"/>
      <c r="Z4" s="3"/>
    </row>
    <row r="5" spans="1:256" x14ac:dyDescent="0.2">
      <c r="A5" s="1" t="s">
        <v>8</v>
      </c>
      <c r="B5" s="3"/>
      <c r="C5" s="206" t="str">
        <f>IF(AB57=0,"",AB57)</f>
        <v/>
      </c>
      <c r="D5" s="206"/>
      <c r="E5" s="206"/>
      <c r="F5" s="206"/>
      <c r="G5" s="3"/>
      <c r="H5" s="3"/>
      <c r="I5" s="202"/>
      <c r="J5" s="202"/>
      <c r="K5" s="202"/>
      <c r="L5" s="3"/>
      <c r="M5" s="3"/>
      <c r="N5" s="3"/>
      <c r="O5" s="3"/>
      <c r="P5" s="3"/>
      <c r="Q5" s="3"/>
      <c r="R5" s="3"/>
      <c r="S5" s="3"/>
      <c r="T5" s="3"/>
      <c r="U5" s="3"/>
      <c r="V5" s="3"/>
      <c r="W5" s="3"/>
      <c r="X5" s="3"/>
      <c r="Y5" s="3"/>
      <c r="Z5" s="3"/>
    </row>
    <row r="6" spans="1:256" x14ac:dyDescent="0.2">
      <c r="A6" s="1"/>
      <c r="B6" s="3"/>
      <c r="C6" s="207"/>
      <c r="D6" s="207"/>
      <c r="E6" s="207"/>
      <c r="F6" s="207"/>
      <c r="G6" s="3"/>
      <c r="H6" s="3"/>
      <c r="I6" s="3"/>
      <c r="J6" s="3"/>
      <c r="K6" s="3"/>
      <c r="L6" s="3"/>
      <c r="M6" s="3"/>
      <c r="N6" s="3"/>
      <c r="O6" s="3"/>
      <c r="P6" s="3"/>
      <c r="Q6" s="3"/>
      <c r="R6" s="3"/>
      <c r="S6" s="3"/>
      <c r="T6" s="3"/>
      <c r="U6" s="3"/>
      <c r="V6" s="3"/>
      <c r="W6" s="3"/>
      <c r="X6" s="3"/>
      <c r="Y6" s="3"/>
      <c r="Z6" s="3"/>
    </row>
    <row r="7" spans="1:256" x14ac:dyDescent="0.2">
      <c r="A7" s="3" t="s">
        <v>61</v>
      </c>
      <c r="B7" s="3"/>
      <c r="C7" s="91">
        <f>IF((Pér1!$C$7)=0,"",N(Pér1!$C$7))</f>
        <v>20</v>
      </c>
      <c r="D7" s="91"/>
      <c r="E7" s="110"/>
      <c r="F7" s="3"/>
      <c r="G7" s="3"/>
      <c r="H7" s="3"/>
      <c r="I7" s="203" t="s">
        <v>11</v>
      </c>
      <c r="J7" s="203"/>
      <c r="K7" s="203"/>
      <c r="L7" s="3"/>
      <c r="M7" s="119"/>
      <c r="N7" s="119"/>
      <c r="O7" s="119"/>
      <c r="P7" s="119"/>
      <c r="Q7" s="119"/>
      <c r="R7" s="119"/>
      <c r="S7" s="119"/>
      <c r="T7" s="119"/>
      <c r="U7" s="119"/>
      <c r="V7" s="119"/>
      <c r="W7" s="119"/>
      <c r="X7" s="119"/>
      <c r="Y7" s="119"/>
      <c r="Z7" s="119"/>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121" customFormat="1" x14ac:dyDescent="0.2">
      <c r="A8" s="3"/>
      <c r="B8" s="3"/>
      <c r="C8" s="16"/>
      <c r="D8" s="3"/>
      <c r="E8" s="3"/>
      <c r="F8" s="3"/>
      <c r="G8" s="3"/>
      <c r="H8" s="3"/>
      <c r="I8" s="203" t="s">
        <v>12</v>
      </c>
      <c r="J8" s="203"/>
      <c r="K8" s="203"/>
      <c r="L8" s="3"/>
      <c r="M8" s="4"/>
      <c r="N8" s="4"/>
      <c r="O8" s="4"/>
      <c r="P8" s="4"/>
      <c r="Q8" s="4"/>
      <c r="R8" s="4"/>
      <c r="S8" s="4"/>
      <c r="T8" s="4"/>
      <c r="U8" s="4"/>
      <c r="V8" s="4"/>
      <c r="W8" s="4"/>
      <c r="X8" s="4"/>
      <c r="Y8" s="4"/>
      <c r="Z8" s="4"/>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x14ac:dyDescent="0.2">
      <c r="A9" s="3"/>
      <c r="B9" s="3"/>
      <c r="C9" s="16"/>
      <c r="D9" s="16"/>
      <c r="E9" s="3"/>
      <c r="F9" s="3"/>
      <c r="G9" s="3"/>
      <c r="H9" s="3"/>
      <c r="I9" s="17"/>
      <c r="J9" s="17"/>
      <c r="K9" s="17"/>
      <c r="L9" s="3"/>
      <c r="M9" s="122"/>
      <c r="N9" s="122"/>
      <c r="O9" s="122"/>
      <c r="P9" s="122"/>
      <c r="Q9" s="122"/>
      <c r="R9" s="122"/>
      <c r="S9" s="122"/>
      <c r="T9" s="122"/>
      <c r="U9" s="122"/>
      <c r="V9" s="122"/>
      <c r="W9" s="122"/>
      <c r="X9" s="122"/>
      <c r="Y9" s="122"/>
      <c r="Z9" s="1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123" customFormat="1" ht="99.95" customHeight="1" x14ac:dyDescent="0.2">
      <c r="A10" s="5" t="s">
        <v>2</v>
      </c>
      <c r="B10" s="5" t="s">
        <v>4</v>
      </c>
      <c r="C10" s="5"/>
      <c r="D10" s="129" t="s">
        <v>3</v>
      </c>
      <c r="E10" s="6"/>
      <c r="F10" s="135" t="s">
        <v>5</v>
      </c>
      <c r="G10" s="135" t="s">
        <v>6</v>
      </c>
      <c r="H10" s="128" t="s">
        <v>7</v>
      </c>
      <c r="I10" s="131" t="s">
        <v>6</v>
      </c>
      <c r="J10" s="130" t="s">
        <v>73</v>
      </c>
      <c r="K10" s="132" t="s">
        <v>6</v>
      </c>
      <c r="L10" s="6"/>
      <c r="M10" s="32"/>
      <c r="N10" s="32"/>
      <c r="O10" s="32"/>
      <c r="P10" s="32"/>
      <c r="Q10" s="32"/>
      <c r="R10" s="32"/>
      <c r="S10" s="32"/>
      <c r="T10" s="32"/>
      <c r="U10" s="32"/>
      <c r="V10" s="32"/>
      <c r="W10" s="32"/>
      <c r="X10" s="32"/>
      <c r="Y10" s="32"/>
      <c r="Z10" s="32"/>
    </row>
    <row r="11" spans="1:256" s="22" customFormat="1" ht="12.75" customHeight="1" x14ac:dyDescent="0.2">
      <c r="A11" s="5"/>
      <c r="B11" s="5"/>
      <c r="C11" s="5"/>
      <c r="D11" s="6"/>
      <c r="E11" s="6"/>
      <c r="F11" s="6"/>
      <c r="G11" s="6"/>
      <c r="H11" s="18"/>
      <c r="I11" s="18"/>
      <c r="J11" s="18"/>
      <c r="K11" s="18"/>
      <c r="L11" s="6"/>
      <c r="M11" s="18"/>
      <c r="N11" s="18"/>
      <c r="O11" s="18"/>
      <c r="P11" s="18"/>
      <c r="Q11" s="18"/>
      <c r="R11" s="18"/>
      <c r="S11" s="18"/>
      <c r="T11" s="18"/>
      <c r="U11" s="18"/>
      <c r="V11" s="18"/>
      <c r="W11" s="18"/>
      <c r="X11" s="18"/>
      <c r="Y11" s="18"/>
      <c r="Z11" s="18"/>
    </row>
    <row r="12" spans="1:256" s="121" customFormat="1" x14ac:dyDescent="0.2">
      <c r="A12" s="3"/>
      <c r="B12" s="3"/>
      <c r="C12" s="3"/>
      <c r="D12" s="3"/>
      <c r="E12" s="3"/>
      <c r="F12" s="3"/>
      <c r="G12" s="3"/>
      <c r="H12" s="3"/>
      <c r="I12" s="208" t="s">
        <v>9</v>
      </c>
      <c r="J12" s="208"/>
      <c r="K12" s="208"/>
      <c r="L12" s="3"/>
      <c r="M12" s="7"/>
      <c r="N12" s="7"/>
      <c r="O12" s="7"/>
      <c r="P12" s="7"/>
      <c r="Q12" s="7"/>
      <c r="R12" s="7"/>
      <c r="S12" s="7"/>
      <c r="T12" s="7"/>
      <c r="U12" s="7"/>
      <c r="V12" s="7"/>
      <c r="W12" s="7"/>
      <c r="X12" s="7"/>
      <c r="Y12" s="7"/>
      <c r="Z12" s="7"/>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s="121" customFormat="1" ht="12.75" customHeight="1" x14ac:dyDescent="0.2">
      <c r="A13" s="3"/>
      <c r="B13" s="3"/>
      <c r="C13" s="3"/>
      <c r="D13" s="189">
        <f>IF(Pér1!$C$7=0,"",N(Pér1!$C$7))</f>
        <v>20</v>
      </c>
      <c r="E13" s="3"/>
      <c r="F13" s="3"/>
      <c r="G13" s="3"/>
      <c r="H13" s="3"/>
      <c r="I13" s="208" t="s">
        <v>10</v>
      </c>
      <c r="J13" s="208"/>
      <c r="K13" s="208"/>
      <c r="L13" s="3"/>
      <c r="M13" s="8"/>
      <c r="N13" s="8"/>
      <c r="O13" s="8"/>
      <c r="P13" s="8"/>
      <c r="Q13" s="8"/>
      <c r="R13" s="8"/>
      <c r="S13" s="8"/>
      <c r="T13" s="8"/>
      <c r="U13" s="8"/>
      <c r="V13" s="8"/>
      <c r="W13" s="8"/>
      <c r="X13" s="8"/>
      <c r="Y13" s="8"/>
      <c r="Z13" s="8"/>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12.75" customHeight="1" x14ac:dyDescent="0.2">
      <c r="A14" s="3"/>
      <c r="B14" s="3"/>
      <c r="C14" s="3"/>
      <c r="D14" s="3"/>
      <c r="E14" s="3"/>
      <c r="F14" s="3"/>
      <c r="G14" s="3"/>
      <c r="H14" s="3"/>
      <c r="I14" s="3"/>
      <c r="J14" s="3"/>
      <c r="K14" s="3"/>
      <c r="L14" s="3"/>
      <c r="M14" s="1"/>
      <c r="N14" s="1"/>
      <c r="O14" s="1"/>
      <c r="P14" s="1"/>
      <c r="Q14" s="1"/>
      <c r="R14" s="1"/>
      <c r="S14" s="1"/>
      <c r="T14" s="1"/>
      <c r="U14" s="1"/>
      <c r="V14" s="1"/>
      <c r="W14" s="1"/>
      <c r="X14" s="1"/>
      <c r="Y14" s="1"/>
      <c r="Z14" s="1"/>
    </row>
    <row r="15" spans="1:256" s="121" customFormat="1" ht="12.75" customHeight="1" x14ac:dyDescent="0.2">
      <c r="A15" s="3"/>
      <c r="B15" s="3"/>
      <c r="C15" s="3"/>
      <c r="D15" s="3"/>
      <c r="E15" s="3"/>
      <c r="F15" s="3"/>
      <c r="G15" s="3"/>
      <c r="H15" s="3"/>
      <c r="I15" s="203" t="s">
        <v>33</v>
      </c>
      <c r="J15" s="203"/>
      <c r="K15" s="203"/>
      <c r="L15" s="3"/>
      <c r="M15" s="27" t="str">
        <f t="shared" ref="M15:Z15" si="0">IF(ISNUMBER(M100),M100,"")</f>
        <v/>
      </c>
      <c r="N15" s="27" t="str">
        <f t="shared" si="0"/>
        <v/>
      </c>
      <c r="O15" s="27" t="str">
        <f t="shared" si="0"/>
        <v/>
      </c>
      <c r="P15" s="27" t="str">
        <f t="shared" si="0"/>
        <v/>
      </c>
      <c r="Q15" s="27" t="str">
        <f t="shared" si="0"/>
        <v/>
      </c>
      <c r="R15" s="27" t="str">
        <f t="shared" si="0"/>
        <v/>
      </c>
      <c r="S15" s="27" t="str">
        <f t="shared" si="0"/>
        <v/>
      </c>
      <c r="T15" s="27" t="str">
        <f t="shared" si="0"/>
        <v/>
      </c>
      <c r="U15" s="27" t="str">
        <f t="shared" si="0"/>
        <v/>
      </c>
      <c r="V15" s="27" t="str">
        <f t="shared" si="0"/>
        <v/>
      </c>
      <c r="W15" s="27" t="str">
        <f t="shared" si="0"/>
        <v/>
      </c>
      <c r="X15" s="27" t="str">
        <f t="shared" si="0"/>
        <v/>
      </c>
      <c r="Y15" s="27" t="str">
        <f t="shared" si="0"/>
        <v/>
      </c>
      <c r="Z15" s="27" t="str">
        <f t="shared" si="0"/>
        <v/>
      </c>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s="121" customFormat="1" ht="12.75" customHeight="1" x14ac:dyDescent="0.2">
      <c r="A16" s="3"/>
      <c r="B16" s="3"/>
      <c r="C16" s="3"/>
      <c r="D16" s="3"/>
      <c r="E16" s="3"/>
      <c r="F16" s="3"/>
      <c r="G16" s="3"/>
      <c r="H16" s="3"/>
      <c r="I16" s="203" t="s">
        <v>32</v>
      </c>
      <c r="J16" s="203"/>
      <c r="K16" s="203"/>
      <c r="L16" s="3"/>
      <c r="M16" s="28" t="str">
        <f>IF(ISNUMBER(M100),M100/M13,"")</f>
        <v/>
      </c>
      <c r="N16" s="28" t="str">
        <f t="shared" ref="N16:Z16" si="1">IF(ISNUMBER(N100),N100/N13,"")</f>
        <v/>
      </c>
      <c r="O16" s="28" t="str">
        <f t="shared" si="1"/>
        <v/>
      </c>
      <c r="P16" s="28" t="str">
        <f t="shared" si="1"/>
        <v/>
      </c>
      <c r="Q16" s="28" t="str">
        <f t="shared" si="1"/>
        <v/>
      </c>
      <c r="R16" s="28" t="str">
        <f t="shared" si="1"/>
        <v/>
      </c>
      <c r="S16" s="28" t="str">
        <f t="shared" si="1"/>
        <v/>
      </c>
      <c r="T16" s="28" t="str">
        <f t="shared" si="1"/>
        <v/>
      </c>
      <c r="U16" s="28" t="str">
        <f t="shared" si="1"/>
        <v/>
      </c>
      <c r="V16" s="28" t="str">
        <f t="shared" si="1"/>
        <v/>
      </c>
      <c r="W16" s="28" t="str">
        <f t="shared" si="1"/>
        <v/>
      </c>
      <c r="X16" s="28" t="str">
        <f t="shared" si="1"/>
        <v/>
      </c>
      <c r="Y16" s="28" t="str">
        <f t="shared" si="1"/>
        <v/>
      </c>
      <c r="Z16" s="28" t="str">
        <f t="shared" si="1"/>
        <v/>
      </c>
    </row>
    <row r="17" spans="1:256" ht="12.75" customHeight="1" x14ac:dyDescent="0.2">
      <c r="A17" s="3"/>
      <c r="B17" s="3"/>
      <c r="C17" s="3"/>
      <c r="D17" s="3"/>
      <c r="E17" s="3"/>
      <c r="F17" s="3"/>
      <c r="G17" s="3"/>
      <c r="H17" s="3"/>
      <c r="I17" s="3"/>
      <c r="J17" s="3"/>
      <c r="K17" s="3"/>
      <c r="L17" s="3"/>
      <c r="M17" s="1"/>
      <c r="N17" s="1"/>
      <c r="O17" s="1"/>
      <c r="P17" s="1"/>
      <c r="Q17" s="1"/>
      <c r="R17" s="1"/>
      <c r="S17" s="1"/>
      <c r="T17" s="1"/>
      <c r="U17" s="1"/>
      <c r="V17" s="1"/>
      <c r="W17" s="1"/>
      <c r="X17" s="1"/>
      <c r="Y17" s="1"/>
      <c r="Z17" s="1"/>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2.75" customHeight="1" x14ac:dyDescent="0.2">
      <c r="A18" s="3" t="str">
        <f>IF(AB18=1,$A17+1,"")</f>
        <v/>
      </c>
      <c r="B18" s="3" t="str">
        <f>T(Pér1!$B18)</f>
        <v/>
      </c>
      <c r="C18" s="3"/>
      <c r="D18" s="189" t="str">
        <f>IF(OR(ISERROR($D106),$D$13=0),"",$D106)</f>
        <v/>
      </c>
      <c r="E18" s="3"/>
      <c r="F18" s="136" t="str">
        <f>IF(G18="","",SUMPRODUCT(M18:AZ18,M106:AZ106))</f>
        <v/>
      </c>
      <c r="G18" s="136" t="str">
        <f>IF(OR($B18="",$G106=0),"",SUMPRODUCT($M$13:$AZ$13,M106:AZ106))</f>
        <v/>
      </c>
      <c r="H18" s="133" t="str">
        <f>IF(I18="","",SUMPRODUCT(M18:AZ18,M206:AZ206))</f>
        <v/>
      </c>
      <c r="I18" s="126" t="str">
        <f>IF(OR($B18="",$I106=0),"",SUMPRODUCT($M$13:$AZ$13,M206:AZ206))</f>
        <v/>
      </c>
      <c r="J18" s="127" t="str">
        <f>IF(K18="","",SUMPRODUCT(M18:AZ18,M306:AZ306))</f>
        <v/>
      </c>
      <c r="K18" s="134" t="str">
        <f>IF(OR($B18="",$K106=0),"",SUMPRODUCT($M$13:$AZ$13,M306:AZ306))</f>
        <v/>
      </c>
      <c r="L18" s="3"/>
      <c r="M18" s="9"/>
      <c r="N18" s="9"/>
      <c r="O18" s="9"/>
      <c r="P18" s="9"/>
      <c r="Q18" s="9"/>
      <c r="R18" s="9"/>
      <c r="S18" s="9"/>
      <c r="T18" s="9"/>
      <c r="U18" s="9"/>
      <c r="V18" s="9"/>
      <c r="W18" s="9"/>
      <c r="X18" s="9"/>
      <c r="Y18" s="9"/>
      <c r="Z18" s="9"/>
      <c r="AB18" s="14">
        <f>IF(NOT(ISBLANK(Pér1!$B18)),1,0)</f>
        <v>0</v>
      </c>
    </row>
    <row r="19" spans="1:256" ht="12.75" customHeight="1" x14ac:dyDescent="0.2">
      <c r="A19" s="3" t="str">
        <f t="shared" ref="A19:A52" si="2">IF(AB19=1,$A18+1,"")</f>
        <v/>
      </c>
      <c r="B19" s="3" t="str">
        <f>T(Pér1!$B19)</f>
        <v/>
      </c>
      <c r="C19" s="3"/>
      <c r="D19" s="189" t="str">
        <f t="shared" ref="D19:D52" si="3">IF(OR(ISERROR($D107),$D$13=0),"",$D107)</f>
        <v/>
      </c>
      <c r="E19" s="3"/>
      <c r="F19" s="136" t="str">
        <f t="shared" ref="F19:F52" si="4">IF(G19="","",SUMPRODUCT(M19:AZ19,M107:AZ107))</f>
        <v/>
      </c>
      <c r="G19" s="136" t="str">
        <f t="shared" ref="G19:G52" si="5">IF(OR($B19="",$G107=0),"",SUMPRODUCT($M$13:$AZ$13,M107:AZ107))</f>
        <v/>
      </c>
      <c r="H19" s="133" t="str">
        <f t="shared" ref="H19:H52" si="6">IF(I19="","",SUMPRODUCT(M19:AZ19,M207:AZ207))</f>
        <v/>
      </c>
      <c r="I19" s="126" t="str">
        <f t="shared" ref="I19:I52" si="7">IF(OR($B19="",$I107=0),"",SUMPRODUCT($M$13:$AZ$13,M207:AZ207))</f>
        <v/>
      </c>
      <c r="J19" s="127" t="str">
        <f t="shared" ref="J19:J52" si="8">IF(K19="","",SUMPRODUCT(M19:AZ19,M307:AZ307))</f>
        <v/>
      </c>
      <c r="K19" s="134" t="str">
        <f t="shared" ref="K19:K52" si="9">IF(OR($B19="",$K107=0),"",SUMPRODUCT($M$13:$AZ$13,M307:AZ307))</f>
        <v/>
      </c>
      <c r="L19" s="3"/>
      <c r="M19" s="9"/>
      <c r="N19" s="9"/>
      <c r="O19" s="9"/>
      <c r="P19" s="9"/>
      <c r="Q19" s="9"/>
      <c r="R19" s="9"/>
      <c r="S19" s="9"/>
      <c r="T19" s="9"/>
      <c r="U19" s="9"/>
      <c r="V19" s="9"/>
      <c r="W19" s="9"/>
      <c r="X19" s="9"/>
      <c r="Y19" s="9"/>
      <c r="Z19" s="9"/>
      <c r="AA19" s="15"/>
      <c r="AB19" s="14">
        <f>IF(NOT(ISBLANK(Pér1!$B19)),1,0)</f>
        <v>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75" customHeight="1" x14ac:dyDescent="0.2">
      <c r="A20" s="3" t="str">
        <f t="shared" si="2"/>
        <v/>
      </c>
      <c r="B20" s="3" t="str">
        <f>T(Pér1!$B20)</f>
        <v/>
      </c>
      <c r="C20" s="3"/>
      <c r="D20" s="189" t="str">
        <f t="shared" si="3"/>
        <v/>
      </c>
      <c r="E20" s="3"/>
      <c r="F20" s="136" t="str">
        <f t="shared" si="4"/>
        <v/>
      </c>
      <c r="G20" s="136" t="str">
        <f t="shared" si="5"/>
        <v/>
      </c>
      <c r="H20" s="133" t="str">
        <f t="shared" si="6"/>
        <v/>
      </c>
      <c r="I20" s="126" t="str">
        <f t="shared" si="7"/>
        <v/>
      </c>
      <c r="J20" s="127" t="str">
        <f t="shared" si="8"/>
        <v/>
      </c>
      <c r="K20" s="134" t="str">
        <f t="shared" si="9"/>
        <v/>
      </c>
      <c r="L20" s="3"/>
      <c r="M20" s="9"/>
      <c r="N20" s="9"/>
      <c r="O20" s="9"/>
      <c r="P20" s="9"/>
      <c r="Q20" s="9"/>
      <c r="R20" s="9"/>
      <c r="S20" s="9"/>
      <c r="T20" s="9"/>
      <c r="U20" s="9"/>
      <c r="V20" s="9"/>
      <c r="W20" s="9"/>
      <c r="X20" s="9"/>
      <c r="Y20" s="9"/>
      <c r="Z20" s="9"/>
      <c r="AB20" s="14">
        <f>IF(NOT(ISBLANK(Pér1!$B20)),1,0)</f>
        <v>0</v>
      </c>
    </row>
    <row r="21" spans="1:256" x14ac:dyDescent="0.2">
      <c r="A21" s="3" t="str">
        <f t="shared" si="2"/>
        <v/>
      </c>
      <c r="B21" s="3" t="str">
        <f>T(Pér1!$B21)</f>
        <v/>
      </c>
      <c r="C21" s="3"/>
      <c r="D21" s="189" t="str">
        <f t="shared" si="3"/>
        <v/>
      </c>
      <c r="E21" s="3"/>
      <c r="F21" s="136" t="str">
        <f t="shared" si="4"/>
        <v/>
      </c>
      <c r="G21" s="136" t="str">
        <f t="shared" si="5"/>
        <v/>
      </c>
      <c r="H21" s="133" t="str">
        <f t="shared" si="6"/>
        <v/>
      </c>
      <c r="I21" s="126" t="str">
        <f t="shared" si="7"/>
        <v/>
      </c>
      <c r="J21" s="127" t="str">
        <f t="shared" si="8"/>
        <v/>
      </c>
      <c r="K21" s="134" t="str">
        <f t="shared" si="9"/>
        <v/>
      </c>
      <c r="L21" s="3"/>
      <c r="M21" s="9"/>
      <c r="N21" s="9"/>
      <c r="O21" s="9"/>
      <c r="P21" s="9"/>
      <c r="Q21" s="9"/>
      <c r="R21" s="9"/>
      <c r="S21" s="9"/>
      <c r="T21" s="9"/>
      <c r="U21" s="9"/>
      <c r="V21" s="9"/>
      <c r="W21" s="9"/>
      <c r="X21" s="9"/>
      <c r="Y21" s="9"/>
      <c r="Z21" s="9"/>
      <c r="AA21" s="15"/>
      <c r="AB21" s="14">
        <f>IF(NOT(ISBLANK(Pér1!$B21)),1,0)</f>
        <v>0</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x14ac:dyDescent="0.2">
      <c r="A22" s="3" t="str">
        <f t="shared" si="2"/>
        <v/>
      </c>
      <c r="B22" s="3" t="str">
        <f>T(Pér1!$B22)</f>
        <v/>
      </c>
      <c r="C22" s="3"/>
      <c r="D22" s="189" t="str">
        <f t="shared" si="3"/>
        <v/>
      </c>
      <c r="E22" s="3"/>
      <c r="F22" s="136" t="str">
        <f t="shared" si="4"/>
        <v/>
      </c>
      <c r="G22" s="136" t="str">
        <f t="shared" si="5"/>
        <v/>
      </c>
      <c r="H22" s="133" t="str">
        <f t="shared" si="6"/>
        <v/>
      </c>
      <c r="I22" s="126" t="str">
        <f t="shared" si="7"/>
        <v/>
      </c>
      <c r="J22" s="127" t="str">
        <f t="shared" si="8"/>
        <v/>
      </c>
      <c r="K22" s="134" t="str">
        <f t="shared" si="9"/>
        <v/>
      </c>
      <c r="L22" s="3"/>
      <c r="M22" s="9"/>
      <c r="N22" s="9"/>
      <c r="O22" s="9"/>
      <c r="P22" s="9"/>
      <c r="Q22" s="9"/>
      <c r="R22" s="9"/>
      <c r="S22" s="9"/>
      <c r="T22" s="9"/>
      <c r="U22" s="9"/>
      <c r="V22" s="9"/>
      <c r="W22" s="9"/>
      <c r="X22" s="9"/>
      <c r="Y22" s="9"/>
      <c r="Z22" s="9"/>
      <c r="AB22" s="14">
        <f>IF(NOT(ISBLANK(Pér1!$B22)),1,0)</f>
        <v>0</v>
      </c>
    </row>
    <row r="23" spans="1:256" x14ac:dyDescent="0.2">
      <c r="A23" s="3" t="str">
        <f t="shared" si="2"/>
        <v/>
      </c>
      <c r="B23" s="3" t="str">
        <f>T(Pér1!$B23)</f>
        <v/>
      </c>
      <c r="C23" s="3"/>
      <c r="D23" s="189" t="str">
        <f t="shared" si="3"/>
        <v/>
      </c>
      <c r="E23" s="3"/>
      <c r="F23" s="136" t="str">
        <f t="shared" si="4"/>
        <v/>
      </c>
      <c r="G23" s="136" t="str">
        <f t="shared" si="5"/>
        <v/>
      </c>
      <c r="H23" s="133" t="str">
        <f t="shared" si="6"/>
        <v/>
      </c>
      <c r="I23" s="126" t="str">
        <f t="shared" si="7"/>
        <v/>
      </c>
      <c r="J23" s="127" t="str">
        <f t="shared" si="8"/>
        <v/>
      </c>
      <c r="K23" s="134" t="str">
        <f t="shared" si="9"/>
        <v/>
      </c>
      <c r="L23" s="3"/>
      <c r="M23" s="9"/>
      <c r="N23" s="9"/>
      <c r="O23" s="9"/>
      <c r="P23" s="9"/>
      <c r="Q23" s="9"/>
      <c r="R23" s="9"/>
      <c r="S23" s="9"/>
      <c r="T23" s="9"/>
      <c r="U23" s="9"/>
      <c r="V23" s="9"/>
      <c r="W23" s="9"/>
      <c r="X23" s="9"/>
      <c r="Y23" s="9"/>
      <c r="Z23" s="9"/>
      <c r="AA23" s="15"/>
      <c r="AB23" s="14">
        <f>IF(NOT(ISBLANK(Pér1!$B23)),1,0)</f>
        <v>0</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x14ac:dyDescent="0.2">
      <c r="A24" s="3" t="str">
        <f t="shared" si="2"/>
        <v/>
      </c>
      <c r="B24" s="3" t="str">
        <f>T(Pér1!$B24)</f>
        <v/>
      </c>
      <c r="C24" s="3"/>
      <c r="D24" s="189" t="str">
        <f t="shared" si="3"/>
        <v/>
      </c>
      <c r="E24" s="3"/>
      <c r="F24" s="136" t="str">
        <f t="shared" si="4"/>
        <v/>
      </c>
      <c r="G24" s="136" t="str">
        <f t="shared" si="5"/>
        <v/>
      </c>
      <c r="H24" s="133" t="str">
        <f t="shared" si="6"/>
        <v/>
      </c>
      <c r="I24" s="126" t="str">
        <f t="shared" si="7"/>
        <v/>
      </c>
      <c r="J24" s="127" t="str">
        <f t="shared" si="8"/>
        <v/>
      </c>
      <c r="K24" s="134" t="str">
        <f t="shared" si="9"/>
        <v/>
      </c>
      <c r="L24" s="3"/>
      <c r="M24" s="9"/>
      <c r="N24" s="9"/>
      <c r="O24" s="9"/>
      <c r="P24" s="9"/>
      <c r="Q24" s="9"/>
      <c r="R24" s="9"/>
      <c r="S24" s="9"/>
      <c r="T24" s="9"/>
      <c r="U24" s="9"/>
      <c r="V24" s="9"/>
      <c r="W24" s="9"/>
      <c r="X24" s="9"/>
      <c r="Y24" s="9"/>
      <c r="Z24" s="9"/>
      <c r="AA24" s="15"/>
      <c r="AB24" s="14">
        <f>IF(NOT(ISBLANK(Pér1!$B24)),1,0)</f>
        <v>0</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3" t="str">
        <f t="shared" si="2"/>
        <v/>
      </c>
      <c r="B25" s="3" t="str">
        <f>T(Pér1!$B25)</f>
        <v/>
      </c>
      <c r="C25" s="3"/>
      <c r="D25" s="189" t="str">
        <f t="shared" si="3"/>
        <v/>
      </c>
      <c r="E25" s="3"/>
      <c r="F25" s="136" t="str">
        <f t="shared" si="4"/>
        <v/>
      </c>
      <c r="G25" s="136" t="str">
        <f t="shared" si="5"/>
        <v/>
      </c>
      <c r="H25" s="133" t="str">
        <f t="shared" si="6"/>
        <v/>
      </c>
      <c r="I25" s="126" t="str">
        <f t="shared" si="7"/>
        <v/>
      </c>
      <c r="J25" s="127" t="str">
        <f t="shared" si="8"/>
        <v/>
      </c>
      <c r="K25" s="134" t="str">
        <f t="shared" si="9"/>
        <v/>
      </c>
      <c r="L25" s="3"/>
      <c r="M25" s="9"/>
      <c r="N25" s="9"/>
      <c r="O25" s="9"/>
      <c r="P25" s="9"/>
      <c r="Q25" s="9"/>
      <c r="R25" s="9"/>
      <c r="S25" s="9"/>
      <c r="T25" s="9"/>
      <c r="U25" s="9"/>
      <c r="V25" s="9"/>
      <c r="W25" s="9"/>
      <c r="X25" s="9"/>
      <c r="Y25" s="9"/>
      <c r="Z25" s="9"/>
      <c r="AA25" s="15"/>
      <c r="AB25" s="14">
        <f>IF(NOT(ISBLANK(Pér1!$B25)),1,0)</f>
        <v>0</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x14ac:dyDescent="0.2">
      <c r="A26" s="3" t="str">
        <f t="shared" si="2"/>
        <v/>
      </c>
      <c r="B26" s="3" t="str">
        <f>T(Pér1!$B26)</f>
        <v/>
      </c>
      <c r="C26" s="3"/>
      <c r="D26" s="189" t="str">
        <f t="shared" si="3"/>
        <v/>
      </c>
      <c r="E26" s="3"/>
      <c r="F26" s="136" t="str">
        <f t="shared" si="4"/>
        <v/>
      </c>
      <c r="G26" s="136" t="str">
        <f t="shared" si="5"/>
        <v/>
      </c>
      <c r="H26" s="133" t="str">
        <f t="shared" si="6"/>
        <v/>
      </c>
      <c r="I26" s="126" t="str">
        <f t="shared" si="7"/>
        <v/>
      </c>
      <c r="J26" s="127" t="str">
        <f t="shared" si="8"/>
        <v/>
      </c>
      <c r="K26" s="134" t="str">
        <f t="shared" si="9"/>
        <v/>
      </c>
      <c r="L26" s="3"/>
      <c r="M26" s="9"/>
      <c r="N26" s="9"/>
      <c r="O26" s="9"/>
      <c r="P26" s="9"/>
      <c r="Q26" s="9"/>
      <c r="R26" s="9"/>
      <c r="S26" s="9"/>
      <c r="T26" s="9"/>
      <c r="U26" s="9"/>
      <c r="V26" s="9"/>
      <c r="W26" s="9"/>
      <c r="X26" s="9"/>
      <c r="Y26" s="9"/>
      <c r="Z26" s="9"/>
      <c r="AA26" s="15"/>
      <c r="AB26" s="14">
        <f>IF(NOT(ISBLANK(Pér1!$B26)),1,0)</f>
        <v>0</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x14ac:dyDescent="0.2">
      <c r="A27" s="3" t="str">
        <f t="shared" si="2"/>
        <v/>
      </c>
      <c r="B27" s="3" t="str">
        <f>T(Pér1!$B27)</f>
        <v/>
      </c>
      <c r="C27" s="3"/>
      <c r="D27" s="189" t="str">
        <f t="shared" si="3"/>
        <v/>
      </c>
      <c r="E27" s="3"/>
      <c r="F27" s="136" t="str">
        <f t="shared" si="4"/>
        <v/>
      </c>
      <c r="G27" s="136" t="str">
        <f t="shared" si="5"/>
        <v/>
      </c>
      <c r="H27" s="133" t="str">
        <f t="shared" si="6"/>
        <v/>
      </c>
      <c r="I27" s="126" t="str">
        <f t="shared" si="7"/>
        <v/>
      </c>
      <c r="J27" s="127" t="str">
        <f t="shared" si="8"/>
        <v/>
      </c>
      <c r="K27" s="134" t="str">
        <f t="shared" si="9"/>
        <v/>
      </c>
      <c r="L27" s="3"/>
      <c r="M27" s="9"/>
      <c r="N27" s="9"/>
      <c r="O27" s="9"/>
      <c r="P27" s="9"/>
      <c r="Q27" s="9"/>
      <c r="R27" s="9"/>
      <c r="S27" s="9"/>
      <c r="T27" s="9"/>
      <c r="U27" s="9"/>
      <c r="V27" s="9"/>
      <c r="W27" s="9"/>
      <c r="X27" s="9"/>
      <c r="Y27" s="9"/>
      <c r="Z27" s="9"/>
      <c r="AA27" s="15"/>
      <c r="AB27" s="14">
        <f>IF(NOT(ISBLANK(Pér1!$B27)),1,0)</f>
        <v>0</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x14ac:dyDescent="0.2">
      <c r="A28" s="3" t="str">
        <f t="shared" si="2"/>
        <v/>
      </c>
      <c r="B28" s="3" t="str">
        <f>T(Pér1!$B28)</f>
        <v/>
      </c>
      <c r="C28" s="3"/>
      <c r="D28" s="189" t="str">
        <f t="shared" si="3"/>
        <v/>
      </c>
      <c r="E28" s="3"/>
      <c r="F28" s="136" t="str">
        <f t="shared" si="4"/>
        <v/>
      </c>
      <c r="G28" s="136" t="str">
        <f t="shared" si="5"/>
        <v/>
      </c>
      <c r="H28" s="133" t="str">
        <f t="shared" si="6"/>
        <v/>
      </c>
      <c r="I28" s="126" t="str">
        <f t="shared" si="7"/>
        <v/>
      </c>
      <c r="J28" s="127" t="str">
        <f t="shared" si="8"/>
        <v/>
      </c>
      <c r="K28" s="134" t="str">
        <f t="shared" si="9"/>
        <v/>
      </c>
      <c r="L28" s="3"/>
      <c r="M28" s="9"/>
      <c r="N28" s="9"/>
      <c r="O28" s="9"/>
      <c r="P28" s="9"/>
      <c r="Q28" s="9"/>
      <c r="R28" s="9"/>
      <c r="S28" s="9"/>
      <c r="T28" s="9"/>
      <c r="U28" s="9"/>
      <c r="V28" s="9"/>
      <c r="W28" s="9"/>
      <c r="X28" s="9"/>
      <c r="Y28" s="9"/>
      <c r="Z28" s="9"/>
      <c r="AA28" s="15"/>
      <c r="AB28" s="14">
        <f>IF(NOT(ISBLANK(Pér1!$B28)),1,0)</f>
        <v>0</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x14ac:dyDescent="0.2">
      <c r="A29" s="3" t="str">
        <f t="shared" si="2"/>
        <v/>
      </c>
      <c r="B29" s="3" t="str">
        <f>T(Pér1!$B29)</f>
        <v/>
      </c>
      <c r="C29" s="3"/>
      <c r="D29" s="189" t="str">
        <f t="shared" si="3"/>
        <v/>
      </c>
      <c r="E29" s="3"/>
      <c r="F29" s="136" t="str">
        <f t="shared" si="4"/>
        <v/>
      </c>
      <c r="G29" s="136" t="str">
        <f t="shared" si="5"/>
        <v/>
      </c>
      <c r="H29" s="133" t="str">
        <f t="shared" si="6"/>
        <v/>
      </c>
      <c r="I29" s="126" t="str">
        <f t="shared" si="7"/>
        <v/>
      </c>
      <c r="J29" s="127" t="str">
        <f t="shared" si="8"/>
        <v/>
      </c>
      <c r="K29" s="134" t="str">
        <f t="shared" si="9"/>
        <v/>
      </c>
      <c r="L29" s="3"/>
      <c r="M29" s="9"/>
      <c r="N29" s="9"/>
      <c r="O29" s="9"/>
      <c r="P29" s="9"/>
      <c r="Q29" s="9"/>
      <c r="R29" s="9"/>
      <c r="S29" s="9"/>
      <c r="T29" s="9"/>
      <c r="U29" s="9"/>
      <c r="V29" s="9"/>
      <c r="W29" s="9"/>
      <c r="X29" s="9"/>
      <c r="Y29" s="9"/>
      <c r="Z29" s="9"/>
      <c r="AA29" s="15"/>
      <c r="AB29" s="14">
        <f>IF(NOT(ISBLANK(Pér1!$B29)),1,0)</f>
        <v>0</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x14ac:dyDescent="0.2">
      <c r="A30" s="3" t="str">
        <f t="shared" si="2"/>
        <v/>
      </c>
      <c r="B30" s="3" t="str">
        <f>T(Pér1!$B30)</f>
        <v/>
      </c>
      <c r="C30" s="3"/>
      <c r="D30" s="189" t="str">
        <f t="shared" si="3"/>
        <v/>
      </c>
      <c r="E30" s="3"/>
      <c r="F30" s="136" t="str">
        <f t="shared" si="4"/>
        <v/>
      </c>
      <c r="G30" s="136" t="str">
        <f t="shared" si="5"/>
        <v/>
      </c>
      <c r="H30" s="133" t="str">
        <f t="shared" si="6"/>
        <v/>
      </c>
      <c r="I30" s="126" t="str">
        <f t="shared" si="7"/>
        <v/>
      </c>
      <c r="J30" s="127" t="str">
        <f t="shared" si="8"/>
        <v/>
      </c>
      <c r="K30" s="134" t="str">
        <f t="shared" si="9"/>
        <v/>
      </c>
      <c r="L30" s="3"/>
      <c r="M30" s="9"/>
      <c r="N30" s="9"/>
      <c r="O30" s="9"/>
      <c r="P30" s="9"/>
      <c r="Q30" s="9"/>
      <c r="R30" s="9"/>
      <c r="S30" s="9"/>
      <c r="T30" s="9"/>
      <c r="U30" s="9"/>
      <c r="V30" s="9"/>
      <c r="W30" s="9"/>
      <c r="X30" s="9"/>
      <c r="Y30" s="9"/>
      <c r="Z30" s="9"/>
      <c r="AA30" s="15"/>
      <c r="AB30" s="14">
        <f>IF(NOT(ISBLANK(Pér1!$B30)),1,0)</f>
        <v>0</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x14ac:dyDescent="0.2">
      <c r="A31" s="3" t="str">
        <f t="shared" si="2"/>
        <v/>
      </c>
      <c r="B31" s="3" t="str">
        <f>T(Pér1!$B31)</f>
        <v/>
      </c>
      <c r="C31" s="3"/>
      <c r="D31" s="189" t="str">
        <f t="shared" si="3"/>
        <v/>
      </c>
      <c r="E31" s="3"/>
      <c r="F31" s="136" t="str">
        <f t="shared" si="4"/>
        <v/>
      </c>
      <c r="G31" s="136" t="str">
        <f t="shared" si="5"/>
        <v/>
      </c>
      <c r="H31" s="133" t="str">
        <f t="shared" si="6"/>
        <v/>
      </c>
      <c r="I31" s="126" t="str">
        <f t="shared" si="7"/>
        <v/>
      </c>
      <c r="J31" s="127" t="str">
        <f t="shared" si="8"/>
        <v/>
      </c>
      <c r="K31" s="134" t="str">
        <f t="shared" si="9"/>
        <v/>
      </c>
      <c r="L31" s="3"/>
      <c r="M31" s="9"/>
      <c r="N31" s="9"/>
      <c r="O31" s="9"/>
      <c r="P31" s="9"/>
      <c r="Q31" s="9"/>
      <c r="R31" s="9"/>
      <c r="S31" s="9"/>
      <c r="T31" s="9"/>
      <c r="U31" s="9"/>
      <c r="V31" s="9"/>
      <c r="W31" s="9"/>
      <c r="X31" s="9"/>
      <c r="Y31" s="9"/>
      <c r="Z31" s="9"/>
      <c r="AA31" s="15"/>
      <c r="AB31" s="14">
        <f>IF(NOT(ISBLANK(Pér1!$B31)),1,0)</f>
        <v>0</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x14ac:dyDescent="0.2">
      <c r="A32" s="3" t="str">
        <f t="shared" si="2"/>
        <v/>
      </c>
      <c r="B32" s="3" t="str">
        <f>T(Pér1!$B32)</f>
        <v/>
      </c>
      <c r="C32" s="3"/>
      <c r="D32" s="189" t="str">
        <f t="shared" si="3"/>
        <v/>
      </c>
      <c r="E32" s="3"/>
      <c r="F32" s="136" t="str">
        <f t="shared" si="4"/>
        <v/>
      </c>
      <c r="G32" s="136" t="str">
        <f t="shared" si="5"/>
        <v/>
      </c>
      <c r="H32" s="133" t="str">
        <f t="shared" si="6"/>
        <v/>
      </c>
      <c r="I32" s="126" t="str">
        <f t="shared" si="7"/>
        <v/>
      </c>
      <c r="J32" s="127" t="str">
        <f t="shared" si="8"/>
        <v/>
      </c>
      <c r="K32" s="134" t="str">
        <f t="shared" si="9"/>
        <v/>
      </c>
      <c r="L32" s="3"/>
      <c r="M32" s="9"/>
      <c r="N32" s="9"/>
      <c r="O32" s="9"/>
      <c r="P32" s="9"/>
      <c r="Q32" s="9"/>
      <c r="R32" s="9"/>
      <c r="S32" s="9"/>
      <c r="T32" s="9"/>
      <c r="U32" s="9"/>
      <c r="V32" s="9"/>
      <c r="W32" s="9"/>
      <c r="X32" s="9"/>
      <c r="Y32" s="9"/>
      <c r="Z32" s="9"/>
      <c r="AA32" s="15"/>
      <c r="AB32" s="14">
        <f>IF(NOT(ISBLANK(Pér1!$B32)),1,0)</f>
        <v>0</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x14ac:dyDescent="0.2">
      <c r="A33" s="3" t="str">
        <f t="shared" si="2"/>
        <v/>
      </c>
      <c r="B33" s="3" t="str">
        <f>T(Pér1!$B33)</f>
        <v/>
      </c>
      <c r="C33" s="3"/>
      <c r="D33" s="189" t="str">
        <f t="shared" si="3"/>
        <v/>
      </c>
      <c r="E33" s="3"/>
      <c r="F33" s="136" t="str">
        <f t="shared" si="4"/>
        <v/>
      </c>
      <c r="G33" s="136" t="str">
        <f t="shared" si="5"/>
        <v/>
      </c>
      <c r="H33" s="133" t="str">
        <f t="shared" si="6"/>
        <v/>
      </c>
      <c r="I33" s="126" t="str">
        <f t="shared" si="7"/>
        <v/>
      </c>
      <c r="J33" s="127" t="str">
        <f t="shared" si="8"/>
        <v/>
      </c>
      <c r="K33" s="134" t="str">
        <f t="shared" si="9"/>
        <v/>
      </c>
      <c r="L33" s="3"/>
      <c r="M33" s="9"/>
      <c r="N33" s="9"/>
      <c r="O33" s="9"/>
      <c r="P33" s="9"/>
      <c r="Q33" s="9"/>
      <c r="R33" s="9"/>
      <c r="S33" s="9"/>
      <c r="T33" s="9"/>
      <c r="U33" s="9"/>
      <c r="V33" s="9"/>
      <c r="W33" s="9"/>
      <c r="X33" s="9"/>
      <c r="Y33" s="9"/>
      <c r="Z33" s="9"/>
      <c r="AA33" s="15"/>
      <c r="AB33" s="14">
        <f>IF(NOT(ISBLANK(Pér1!$B33)),1,0)</f>
        <v>0</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x14ac:dyDescent="0.2">
      <c r="A34" s="3" t="str">
        <f t="shared" si="2"/>
        <v/>
      </c>
      <c r="B34" s="3" t="str">
        <f>T(Pér1!$B34)</f>
        <v/>
      </c>
      <c r="C34" s="3"/>
      <c r="D34" s="189" t="str">
        <f t="shared" si="3"/>
        <v/>
      </c>
      <c r="E34" s="3"/>
      <c r="F34" s="136" t="str">
        <f t="shared" si="4"/>
        <v/>
      </c>
      <c r="G34" s="136" t="str">
        <f t="shared" si="5"/>
        <v/>
      </c>
      <c r="H34" s="133" t="str">
        <f t="shared" si="6"/>
        <v/>
      </c>
      <c r="I34" s="126" t="str">
        <f t="shared" si="7"/>
        <v/>
      </c>
      <c r="J34" s="127" t="str">
        <f t="shared" si="8"/>
        <v/>
      </c>
      <c r="K34" s="134" t="str">
        <f t="shared" si="9"/>
        <v/>
      </c>
      <c r="L34" s="3"/>
      <c r="M34" s="9"/>
      <c r="N34" s="9"/>
      <c r="O34" s="9"/>
      <c r="P34" s="9"/>
      <c r="Q34" s="9"/>
      <c r="R34" s="9"/>
      <c r="S34" s="9"/>
      <c r="T34" s="9"/>
      <c r="U34" s="9"/>
      <c r="V34" s="9"/>
      <c r="W34" s="9"/>
      <c r="X34" s="9"/>
      <c r="Y34" s="9"/>
      <c r="Z34" s="9"/>
      <c r="AA34" s="15"/>
      <c r="AB34" s="14">
        <f>IF(NOT(ISBLANK(Pér1!$B34)),1,0)</f>
        <v>0</v>
      </c>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x14ac:dyDescent="0.2">
      <c r="A35" s="3" t="str">
        <f t="shared" si="2"/>
        <v/>
      </c>
      <c r="B35" s="3" t="str">
        <f>T(Pér1!$B35)</f>
        <v/>
      </c>
      <c r="C35" s="3"/>
      <c r="D35" s="189" t="str">
        <f t="shared" si="3"/>
        <v/>
      </c>
      <c r="E35" s="3"/>
      <c r="F35" s="136" t="str">
        <f t="shared" si="4"/>
        <v/>
      </c>
      <c r="G35" s="136" t="str">
        <f t="shared" si="5"/>
        <v/>
      </c>
      <c r="H35" s="133" t="str">
        <f t="shared" si="6"/>
        <v/>
      </c>
      <c r="I35" s="126" t="str">
        <f t="shared" si="7"/>
        <v/>
      </c>
      <c r="J35" s="127" t="str">
        <f t="shared" si="8"/>
        <v/>
      </c>
      <c r="K35" s="134" t="str">
        <f t="shared" si="9"/>
        <v/>
      </c>
      <c r="L35" s="3"/>
      <c r="M35" s="9"/>
      <c r="N35" s="9"/>
      <c r="O35" s="9"/>
      <c r="P35" s="9"/>
      <c r="Q35" s="9"/>
      <c r="R35" s="9"/>
      <c r="S35" s="9"/>
      <c r="T35" s="9"/>
      <c r="U35" s="9"/>
      <c r="V35" s="9"/>
      <c r="W35" s="9"/>
      <c r="X35" s="9"/>
      <c r="Y35" s="9"/>
      <c r="Z35" s="9"/>
      <c r="AA35" s="15"/>
      <c r="AB35" s="14">
        <f>IF(NOT(ISBLANK(Pér1!$B35)),1,0)</f>
        <v>0</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x14ac:dyDescent="0.2">
      <c r="A36" s="3" t="str">
        <f t="shared" si="2"/>
        <v/>
      </c>
      <c r="B36" s="3" t="str">
        <f>T(Pér1!$B36)</f>
        <v/>
      </c>
      <c r="C36" s="3"/>
      <c r="D36" s="189" t="str">
        <f t="shared" si="3"/>
        <v/>
      </c>
      <c r="E36" s="3"/>
      <c r="F36" s="136" t="str">
        <f t="shared" si="4"/>
        <v/>
      </c>
      <c r="G36" s="136" t="str">
        <f t="shared" si="5"/>
        <v/>
      </c>
      <c r="H36" s="133" t="str">
        <f t="shared" si="6"/>
        <v/>
      </c>
      <c r="I36" s="126" t="str">
        <f t="shared" si="7"/>
        <v/>
      </c>
      <c r="J36" s="127" t="str">
        <f t="shared" si="8"/>
        <v/>
      </c>
      <c r="K36" s="134" t="str">
        <f t="shared" si="9"/>
        <v/>
      </c>
      <c r="L36" s="3"/>
      <c r="M36" s="9"/>
      <c r="N36" s="9"/>
      <c r="O36" s="9"/>
      <c r="P36" s="9"/>
      <c r="Q36" s="9"/>
      <c r="R36" s="9"/>
      <c r="S36" s="9"/>
      <c r="T36" s="9"/>
      <c r="U36" s="9"/>
      <c r="V36" s="9"/>
      <c r="W36" s="9"/>
      <c r="X36" s="9"/>
      <c r="Y36" s="9"/>
      <c r="Z36" s="9"/>
      <c r="AA36" s="15"/>
      <c r="AB36" s="14">
        <f>IF(NOT(ISBLANK(Pér1!$B36)),1,0)</f>
        <v>0</v>
      </c>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x14ac:dyDescent="0.2">
      <c r="A37" s="3" t="str">
        <f t="shared" si="2"/>
        <v/>
      </c>
      <c r="B37" s="3" t="str">
        <f>T(Pér1!$B37)</f>
        <v/>
      </c>
      <c r="C37" s="3"/>
      <c r="D37" s="189" t="str">
        <f t="shared" si="3"/>
        <v/>
      </c>
      <c r="E37" s="3"/>
      <c r="F37" s="136" t="str">
        <f t="shared" si="4"/>
        <v/>
      </c>
      <c r="G37" s="136" t="str">
        <f t="shared" si="5"/>
        <v/>
      </c>
      <c r="H37" s="133" t="str">
        <f t="shared" si="6"/>
        <v/>
      </c>
      <c r="I37" s="126" t="str">
        <f t="shared" si="7"/>
        <v/>
      </c>
      <c r="J37" s="127" t="str">
        <f t="shared" si="8"/>
        <v/>
      </c>
      <c r="K37" s="134" t="str">
        <f t="shared" si="9"/>
        <v/>
      </c>
      <c r="L37" s="3"/>
      <c r="M37" s="9"/>
      <c r="N37" s="9"/>
      <c r="O37" s="9"/>
      <c r="P37" s="9"/>
      <c r="Q37" s="9"/>
      <c r="R37" s="9"/>
      <c r="S37" s="9"/>
      <c r="T37" s="9"/>
      <c r="U37" s="9"/>
      <c r="V37" s="9"/>
      <c r="W37" s="9"/>
      <c r="X37" s="9"/>
      <c r="Y37" s="9"/>
      <c r="Z37" s="9"/>
      <c r="AA37" s="15"/>
      <c r="AB37" s="14">
        <f>IF(NOT(ISBLANK(Pér1!$B37)),1,0)</f>
        <v>0</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x14ac:dyDescent="0.2">
      <c r="A38" s="3" t="str">
        <f t="shared" si="2"/>
        <v/>
      </c>
      <c r="B38" s="3" t="str">
        <f>T(Pér1!$B38)</f>
        <v/>
      </c>
      <c r="C38" s="3"/>
      <c r="D38" s="189" t="str">
        <f t="shared" si="3"/>
        <v/>
      </c>
      <c r="E38" s="3"/>
      <c r="F38" s="136" t="str">
        <f t="shared" si="4"/>
        <v/>
      </c>
      <c r="G38" s="136" t="str">
        <f t="shared" si="5"/>
        <v/>
      </c>
      <c r="H38" s="133" t="str">
        <f t="shared" si="6"/>
        <v/>
      </c>
      <c r="I38" s="126" t="str">
        <f t="shared" si="7"/>
        <v/>
      </c>
      <c r="J38" s="127" t="str">
        <f t="shared" si="8"/>
        <v/>
      </c>
      <c r="K38" s="134" t="str">
        <f t="shared" si="9"/>
        <v/>
      </c>
      <c r="L38" s="3"/>
      <c r="M38" s="9"/>
      <c r="N38" s="9"/>
      <c r="O38" s="9"/>
      <c r="P38" s="9"/>
      <c r="Q38" s="9"/>
      <c r="R38" s="9"/>
      <c r="S38" s="9"/>
      <c r="T38" s="9"/>
      <c r="U38" s="9"/>
      <c r="V38" s="9"/>
      <c r="W38" s="9"/>
      <c r="X38" s="9"/>
      <c r="Y38" s="9"/>
      <c r="Z38" s="9"/>
      <c r="AA38" s="15"/>
      <c r="AB38" s="14">
        <f>IF(NOT(ISBLANK(Pér1!$B38)),1,0)</f>
        <v>0</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x14ac:dyDescent="0.2">
      <c r="A39" s="3" t="str">
        <f t="shared" si="2"/>
        <v/>
      </c>
      <c r="B39" s="3" t="str">
        <f>T(Pér1!$B39)</f>
        <v/>
      </c>
      <c r="C39" s="3"/>
      <c r="D39" s="189" t="str">
        <f t="shared" si="3"/>
        <v/>
      </c>
      <c r="E39" s="3"/>
      <c r="F39" s="136" t="str">
        <f t="shared" si="4"/>
        <v/>
      </c>
      <c r="G39" s="136" t="str">
        <f t="shared" si="5"/>
        <v/>
      </c>
      <c r="H39" s="133" t="str">
        <f t="shared" si="6"/>
        <v/>
      </c>
      <c r="I39" s="126" t="str">
        <f t="shared" si="7"/>
        <v/>
      </c>
      <c r="J39" s="127" t="str">
        <f t="shared" si="8"/>
        <v/>
      </c>
      <c r="K39" s="134" t="str">
        <f t="shared" si="9"/>
        <v/>
      </c>
      <c r="L39" s="3"/>
      <c r="M39" s="9"/>
      <c r="N39" s="9"/>
      <c r="O39" s="9"/>
      <c r="P39" s="9"/>
      <c r="Q39" s="9"/>
      <c r="R39" s="9"/>
      <c r="S39" s="9"/>
      <c r="T39" s="9"/>
      <c r="U39" s="9"/>
      <c r="V39" s="9"/>
      <c r="W39" s="9"/>
      <c r="X39" s="9"/>
      <c r="Y39" s="9"/>
      <c r="Z39" s="9"/>
      <c r="AA39" s="15"/>
      <c r="AB39" s="14">
        <f>IF(NOT(ISBLANK(Pér1!$B39)),1,0)</f>
        <v>0</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x14ac:dyDescent="0.2">
      <c r="A40" s="3" t="str">
        <f t="shared" si="2"/>
        <v/>
      </c>
      <c r="B40" s="3" t="str">
        <f>T(Pér1!$B40)</f>
        <v/>
      </c>
      <c r="C40" s="3"/>
      <c r="D40" s="189" t="str">
        <f t="shared" si="3"/>
        <v/>
      </c>
      <c r="E40" s="3"/>
      <c r="F40" s="136" t="str">
        <f t="shared" si="4"/>
        <v/>
      </c>
      <c r="G40" s="136" t="str">
        <f t="shared" si="5"/>
        <v/>
      </c>
      <c r="H40" s="133" t="str">
        <f t="shared" si="6"/>
        <v/>
      </c>
      <c r="I40" s="126" t="str">
        <f t="shared" si="7"/>
        <v/>
      </c>
      <c r="J40" s="127" t="str">
        <f t="shared" si="8"/>
        <v/>
      </c>
      <c r="K40" s="134" t="str">
        <f t="shared" si="9"/>
        <v/>
      </c>
      <c r="L40" s="3"/>
      <c r="M40" s="9"/>
      <c r="N40" s="9"/>
      <c r="O40" s="9"/>
      <c r="P40" s="9"/>
      <c r="Q40" s="9"/>
      <c r="R40" s="9"/>
      <c r="S40" s="9"/>
      <c r="T40" s="9"/>
      <c r="U40" s="9"/>
      <c r="V40" s="9"/>
      <c r="W40" s="9"/>
      <c r="X40" s="9"/>
      <c r="Y40" s="9"/>
      <c r="Z40" s="9"/>
      <c r="AA40" s="15"/>
      <c r="AB40" s="14">
        <f>IF(NOT(ISBLANK(Pér1!$B40)),1,0)</f>
        <v>0</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x14ac:dyDescent="0.2">
      <c r="A41" s="3" t="str">
        <f t="shared" si="2"/>
        <v/>
      </c>
      <c r="B41" s="3" t="str">
        <f>T(Pér1!$B41)</f>
        <v/>
      </c>
      <c r="C41" s="3"/>
      <c r="D41" s="189" t="str">
        <f t="shared" si="3"/>
        <v/>
      </c>
      <c r="E41" s="3"/>
      <c r="F41" s="136" t="str">
        <f t="shared" si="4"/>
        <v/>
      </c>
      <c r="G41" s="136" t="str">
        <f t="shared" si="5"/>
        <v/>
      </c>
      <c r="H41" s="133" t="str">
        <f t="shared" si="6"/>
        <v/>
      </c>
      <c r="I41" s="126" t="str">
        <f t="shared" si="7"/>
        <v/>
      </c>
      <c r="J41" s="127" t="str">
        <f t="shared" si="8"/>
        <v/>
      </c>
      <c r="K41" s="134" t="str">
        <f t="shared" si="9"/>
        <v/>
      </c>
      <c r="L41" s="3"/>
      <c r="M41" s="9"/>
      <c r="N41" s="9"/>
      <c r="O41" s="9"/>
      <c r="P41" s="9"/>
      <c r="Q41" s="9"/>
      <c r="R41" s="9"/>
      <c r="S41" s="9"/>
      <c r="T41" s="9"/>
      <c r="U41" s="9"/>
      <c r="V41" s="9"/>
      <c r="W41" s="9"/>
      <c r="X41" s="9"/>
      <c r="Y41" s="9"/>
      <c r="Z41" s="9"/>
      <c r="AA41" s="15"/>
      <c r="AB41" s="14">
        <f>IF(NOT(ISBLANK(Pér1!$B41)),1,0)</f>
        <v>0</v>
      </c>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x14ac:dyDescent="0.2">
      <c r="A42" s="3" t="str">
        <f t="shared" si="2"/>
        <v/>
      </c>
      <c r="B42" s="3" t="str">
        <f>T(Pér1!$B42)</f>
        <v/>
      </c>
      <c r="C42" s="3"/>
      <c r="D42" s="189" t="str">
        <f t="shared" si="3"/>
        <v/>
      </c>
      <c r="E42" s="3"/>
      <c r="F42" s="136" t="str">
        <f t="shared" si="4"/>
        <v/>
      </c>
      <c r="G42" s="136" t="str">
        <f t="shared" si="5"/>
        <v/>
      </c>
      <c r="H42" s="133" t="str">
        <f t="shared" si="6"/>
        <v/>
      </c>
      <c r="I42" s="126" t="str">
        <f t="shared" si="7"/>
        <v/>
      </c>
      <c r="J42" s="127" t="str">
        <f t="shared" si="8"/>
        <v/>
      </c>
      <c r="K42" s="134" t="str">
        <f t="shared" si="9"/>
        <v/>
      </c>
      <c r="L42" s="3"/>
      <c r="M42" s="9"/>
      <c r="N42" s="9"/>
      <c r="O42" s="9"/>
      <c r="P42" s="9"/>
      <c r="Q42" s="9"/>
      <c r="R42" s="9"/>
      <c r="S42" s="9"/>
      <c r="T42" s="9"/>
      <c r="U42" s="9"/>
      <c r="V42" s="9"/>
      <c r="W42" s="9"/>
      <c r="X42" s="9"/>
      <c r="Y42" s="9"/>
      <c r="Z42" s="9"/>
      <c r="AA42" s="15"/>
      <c r="AB42" s="14">
        <f>IF(NOT(ISBLANK(Pér1!$B42)),1,0)</f>
        <v>0</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x14ac:dyDescent="0.2">
      <c r="A43" s="3" t="str">
        <f t="shared" si="2"/>
        <v/>
      </c>
      <c r="B43" s="3" t="str">
        <f>T(Pér1!$B43)</f>
        <v/>
      </c>
      <c r="C43" s="3"/>
      <c r="D43" s="189" t="str">
        <f t="shared" si="3"/>
        <v/>
      </c>
      <c r="E43" s="3"/>
      <c r="F43" s="136" t="str">
        <f t="shared" si="4"/>
        <v/>
      </c>
      <c r="G43" s="136" t="str">
        <f t="shared" si="5"/>
        <v/>
      </c>
      <c r="H43" s="133" t="str">
        <f t="shared" si="6"/>
        <v/>
      </c>
      <c r="I43" s="126" t="str">
        <f t="shared" si="7"/>
        <v/>
      </c>
      <c r="J43" s="127" t="str">
        <f t="shared" si="8"/>
        <v/>
      </c>
      <c r="K43" s="134" t="str">
        <f t="shared" si="9"/>
        <v/>
      </c>
      <c r="L43" s="3"/>
      <c r="M43" s="9"/>
      <c r="N43" s="9"/>
      <c r="O43" s="9"/>
      <c r="P43" s="9"/>
      <c r="Q43" s="9"/>
      <c r="R43" s="9"/>
      <c r="S43" s="9"/>
      <c r="T43" s="9"/>
      <c r="U43" s="9"/>
      <c r="V43" s="9"/>
      <c r="W43" s="9"/>
      <c r="X43" s="9"/>
      <c r="Y43" s="9"/>
      <c r="Z43" s="9"/>
      <c r="AA43" s="15"/>
      <c r="AB43" s="14">
        <f>IF(NOT(ISBLANK(Pér1!$B43)),1,0)</f>
        <v>0</v>
      </c>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x14ac:dyDescent="0.2">
      <c r="A44" s="3" t="str">
        <f t="shared" si="2"/>
        <v/>
      </c>
      <c r="B44" s="3" t="str">
        <f>T(Pér1!$B44)</f>
        <v/>
      </c>
      <c r="C44" s="3"/>
      <c r="D44" s="189" t="str">
        <f t="shared" si="3"/>
        <v/>
      </c>
      <c r="E44" s="3"/>
      <c r="F44" s="136" t="str">
        <f t="shared" si="4"/>
        <v/>
      </c>
      <c r="G44" s="136" t="str">
        <f t="shared" si="5"/>
        <v/>
      </c>
      <c r="H44" s="133" t="str">
        <f t="shared" si="6"/>
        <v/>
      </c>
      <c r="I44" s="126" t="str">
        <f t="shared" si="7"/>
        <v/>
      </c>
      <c r="J44" s="127" t="str">
        <f t="shared" si="8"/>
        <v/>
      </c>
      <c r="K44" s="134" t="str">
        <f t="shared" si="9"/>
        <v/>
      </c>
      <c r="L44" s="3"/>
      <c r="M44" s="9"/>
      <c r="N44" s="9"/>
      <c r="O44" s="9"/>
      <c r="P44" s="9"/>
      <c r="Q44" s="9"/>
      <c r="R44" s="9"/>
      <c r="S44" s="9"/>
      <c r="T44" s="9"/>
      <c r="U44" s="9"/>
      <c r="V44" s="9"/>
      <c r="W44" s="9"/>
      <c r="X44" s="9"/>
      <c r="Y44" s="9"/>
      <c r="Z44" s="9"/>
      <c r="AA44" s="15"/>
      <c r="AB44" s="14">
        <f>IF(NOT(ISBLANK(Pér1!$B44)),1,0)</f>
        <v>0</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x14ac:dyDescent="0.2">
      <c r="A45" s="3" t="str">
        <f t="shared" si="2"/>
        <v/>
      </c>
      <c r="B45" s="3" t="str">
        <f>T(Pér1!$B45)</f>
        <v/>
      </c>
      <c r="C45" s="3"/>
      <c r="D45" s="189" t="str">
        <f t="shared" si="3"/>
        <v/>
      </c>
      <c r="E45" s="3"/>
      <c r="F45" s="136" t="str">
        <f t="shared" si="4"/>
        <v/>
      </c>
      <c r="G45" s="136" t="str">
        <f t="shared" si="5"/>
        <v/>
      </c>
      <c r="H45" s="133" t="str">
        <f t="shared" si="6"/>
        <v/>
      </c>
      <c r="I45" s="126" t="str">
        <f t="shared" si="7"/>
        <v/>
      </c>
      <c r="J45" s="127" t="str">
        <f t="shared" si="8"/>
        <v/>
      </c>
      <c r="K45" s="134" t="str">
        <f t="shared" si="9"/>
        <v/>
      </c>
      <c r="L45" s="3"/>
      <c r="M45" s="9"/>
      <c r="N45" s="9"/>
      <c r="O45" s="9"/>
      <c r="P45" s="9"/>
      <c r="Q45" s="9"/>
      <c r="R45" s="9"/>
      <c r="S45" s="9"/>
      <c r="T45" s="9"/>
      <c r="U45" s="9"/>
      <c r="V45" s="9"/>
      <c r="W45" s="9"/>
      <c r="X45" s="9"/>
      <c r="Y45" s="9"/>
      <c r="Z45" s="9"/>
      <c r="AA45" s="15"/>
      <c r="AB45" s="14">
        <f>IF(NOT(ISBLANK(Pér1!$B45)),1,0)</f>
        <v>0</v>
      </c>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x14ac:dyDescent="0.2">
      <c r="A46" s="3" t="str">
        <f t="shared" si="2"/>
        <v/>
      </c>
      <c r="B46" s="3" t="str">
        <f>T(Pér1!$B46)</f>
        <v/>
      </c>
      <c r="C46" s="3"/>
      <c r="D46" s="189" t="str">
        <f t="shared" si="3"/>
        <v/>
      </c>
      <c r="E46" s="3"/>
      <c r="F46" s="136" t="str">
        <f t="shared" si="4"/>
        <v/>
      </c>
      <c r="G46" s="136" t="str">
        <f t="shared" si="5"/>
        <v/>
      </c>
      <c r="H46" s="133" t="str">
        <f t="shared" si="6"/>
        <v/>
      </c>
      <c r="I46" s="126" t="str">
        <f t="shared" si="7"/>
        <v/>
      </c>
      <c r="J46" s="127" t="str">
        <f t="shared" si="8"/>
        <v/>
      </c>
      <c r="K46" s="134" t="str">
        <f t="shared" si="9"/>
        <v/>
      </c>
      <c r="L46" s="3"/>
      <c r="M46" s="9"/>
      <c r="N46" s="9"/>
      <c r="O46" s="9"/>
      <c r="P46" s="9"/>
      <c r="Q46" s="9"/>
      <c r="R46" s="9"/>
      <c r="S46" s="9"/>
      <c r="T46" s="9"/>
      <c r="U46" s="9"/>
      <c r="V46" s="9"/>
      <c r="W46" s="9"/>
      <c r="X46" s="9"/>
      <c r="Y46" s="9"/>
      <c r="Z46" s="9"/>
      <c r="AA46" s="15"/>
      <c r="AB46" s="14">
        <f>IF(NOT(ISBLANK(Pér1!$B46)),1,0)</f>
        <v>0</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x14ac:dyDescent="0.2">
      <c r="A47" s="3" t="str">
        <f t="shared" si="2"/>
        <v/>
      </c>
      <c r="B47" s="3" t="str">
        <f>T(Pér1!$B47)</f>
        <v/>
      </c>
      <c r="C47" s="3"/>
      <c r="D47" s="189" t="str">
        <f t="shared" si="3"/>
        <v/>
      </c>
      <c r="E47" s="3"/>
      <c r="F47" s="136" t="str">
        <f t="shared" si="4"/>
        <v/>
      </c>
      <c r="G47" s="136" t="str">
        <f t="shared" si="5"/>
        <v/>
      </c>
      <c r="H47" s="133" t="str">
        <f t="shared" si="6"/>
        <v/>
      </c>
      <c r="I47" s="126" t="str">
        <f t="shared" si="7"/>
        <v/>
      </c>
      <c r="J47" s="127" t="str">
        <f t="shared" si="8"/>
        <v/>
      </c>
      <c r="K47" s="134" t="str">
        <f t="shared" si="9"/>
        <v/>
      </c>
      <c r="L47" s="3"/>
      <c r="M47" s="9"/>
      <c r="N47" s="9"/>
      <c r="O47" s="9"/>
      <c r="P47" s="9"/>
      <c r="Q47" s="9"/>
      <c r="R47" s="9"/>
      <c r="S47" s="9"/>
      <c r="T47" s="9"/>
      <c r="U47" s="9"/>
      <c r="V47" s="9"/>
      <c r="W47" s="9"/>
      <c r="X47" s="9"/>
      <c r="Y47" s="9"/>
      <c r="Z47" s="9"/>
      <c r="AA47" s="15"/>
      <c r="AB47" s="14">
        <f>IF(NOT(ISBLANK(Pér1!$B47)),1,0)</f>
        <v>0</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x14ac:dyDescent="0.2">
      <c r="A48" s="3" t="str">
        <f t="shared" si="2"/>
        <v/>
      </c>
      <c r="B48" s="3" t="str">
        <f>T(Pér1!$B48)</f>
        <v/>
      </c>
      <c r="C48" s="3"/>
      <c r="D48" s="189" t="str">
        <f t="shared" si="3"/>
        <v/>
      </c>
      <c r="E48" s="3"/>
      <c r="F48" s="136" t="str">
        <f t="shared" si="4"/>
        <v/>
      </c>
      <c r="G48" s="136" t="str">
        <f t="shared" si="5"/>
        <v/>
      </c>
      <c r="H48" s="133" t="str">
        <f t="shared" si="6"/>
        <v/>
      </c>
      <c r="I48" s="126" t="str">
        <f t="shared" si="7"/>
        <v/>
      </c>
      <c r="J48" s="127" t="str">
        <f t="shared" si="8"/>
        <v/>
      </c>
      <c r="K48" s="134" t="str">
        <f t="shared" si="9"/>
        <v/>
      </c>
      <c r="L48" s="3"/>
      <c r="M48" s="9"/>
      <c r="N48" s="9"/>
      <c r="O48" s="9"/>
      <c r="P48" s="9"/>
      <c r="Q48" s="9"/>
      <c r="R48" s="9"/>
      <c r="S48" s="9"/>
      <c r="T48" s="9"/>
      <c r="U48" s="9"/>
      <c r="V48" s="9"/>
      <c r="W48" s="9"/>
      <c r="X48" s="9"/>
      <c r="Y48" s="9"/>
      <c r="Z48" s="9"/>
      <c r="AA48" s="15"/>
      <c r="AB48" s="14">
        <f>IF(NOT(ISBLANK(Pér1!$B48)),1,0)</f>
        <v>0</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x14ac:dyDescent="0.2">
      <c r="A49" s="3" t="str">
        <f t="shared" si="2"/>
        <v/>
      </c>
      <c r="B49" s="3" t="str">
        <f>T(Pér1!$B49)</f>
        <v/>
      </c>
      <c r="C49" s="3"/>
      <c r="D49" s="189" t="str">
        <f t="shared" si="3"/>
        <v/>
      </c>
      <c r="E49" s="3"/>
      <c r="F49" s="136" t="str">
        <f t="shared" si="4"/>
        <v/>
      </c>
      <c r="G49" s="136" t="str">
        <f t="shared" si="5"/>
        <v/>
      </c>
      <c r="H49" s="133" t="str">
        <f t="shared" si="6"/>
        <v/>
      </c>
      <c r="I49" s="126" t="str">
        <f t="shared" si="7"/>
        <v/>
      </c>
      <c r="J49" s="127" t="str">
        <f t="shared" si="8"/>
        <v/>
      </c>
      <c r="K49" s="134" t="str">
        <f t="shared" si="9"/>
        <v/>
      </c>
      <c r="L49" s="3"/>
      <c r="M49" s="9"/>
      <c r="N49" s="9"/>
      <c r="O49" s="9"/>
      <c r="P49" s="9"/>
      <c r="Q49" s="9"/>
      <c r="R49" s="9"/>
      <c r="S49" s="9"/>
      <c r="T49" s="9"/>
      <c r="U49" s="9"/>
      <c r="V49" s="9"/>
      <c r="W49" s="9"/>
      <c r="X49" s="9"/>
      <c r="Y49" s="9"/>
      <c r="Z49" s="9"/>
      <c r="AA49" s="15"/>
      <c r="AB49" s="14">
        <f>IF(NOT(ISBLANK(Pér1!$B49)),1,0)</f>
        <v>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x14ac:dyDescent="0.2">
      <c r="A50" s="3" t="str">
        <f t="shared" si="2"/>
        <v/>
      </c>
      <c r="B50" s="3" t="str">
        <f>T(Pér1!$B50)</f>
        <v/>
      </c>
      <c r="C50" s="3"/>
      <c r="D50" s="189" t="str">
        <f t="shared" si="3"/>
        <v/>
      </c>
      <c r="E50" s="3"/>
      <c r="F50" s="136" t="str">
        <f t="shared" si="4"/>
        <v/>
      </c>
      <c r="G50" s="136" t="str">
        <f t="shared" si="5"/>
        <v/>
      </c>
      <c r="H50" s="133" t="str">
        <f t="shared" si="6"/>
        <v/>
      </c>
      <c r="I50" s="126" t="str">
        <f t="shared" si="7"/>
        <v/>
      </c>
      <c r="J50" s="127" t="str">
        <f t="shared" si="8"/>
        <v/>
      </c>
      <c r="K50" s="134" t="str">
        <f t="shared" si="9"/>
        <v/>
      </c>
      <c r="L50" s="3"/>
      <c r="M50" s="9"/>
      <c r="N50" s="9"/>
      <c r="O50" s="9"/>
      <c r="P50" s="9"/>
      <c r="Q50" s="9"/>
      <c r="R50" s="9"/>
      <c r="S50" s="9"/>
      <c r="T50" s="9"/>
      <c r="U50" s="9"/>
      <c r="V50" s="9"/>
      <c r="W50" s="9"/>
      <c r="X50" s="9"/>
      <c r="Y50" s="9"/>
      <c r="Z50" s="9"/>
      <c r="AA50" s="15"/>
      <c r="AB50" s="14">
        <f>IF(NOT(ISBLANK(Pér1!$B50)),1,0)</f>
        <v>0</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x14ac:dyDescent="0.2">
      <c r="A51" s="3" t="str">
        <f t="shared" si="2"/>
        <v/>
      </c>
      <c r="B51" s="3" t="str">
        <f>T(Pér1!$B51)</f>
        <v/>
      </c>
      <c r="C51" s="3"/>
      <c r="D51" s="189" t="str">
        <f t="shared" si="3"/>
        <v/>
      </c>
      <c r="E51" s="3"/>
      <c r="F51" s="136" t="str">
        <f t="shared" si="4"/>
        <v/>
      </c>
      <c r="G51" s="136" t="str">
        <f t="shared" si="5"/>
        <v/>
      </c>
      <c r="H51" s="133" t="str">
        <f t="shared" si="6"/>
        <v/>
      </c>
      <c r="I51" s="126" t="str">
        <f t="shared" si="7"/>
        <v/>
      </c>
      <c r="J51" s="127" t="str">
        <f t="shared" si="8"/>
        <v/>
      </c>
      <c r="K51" s="134" t="str">
        <f t="shared" si="9"/>
        <v/>
      </c>
      <c r="L51" s="3"/>
      <c r="M51" s="9"/>
      <c r="N51" s="9"/>
      <c r="O51" s="9"/>
      <c r="P51" s="9"/>
      <c r="Q51" s="9"/>
      <c r="R51" s="9"/>
      <c r="S51" s="9"/>
      <c r="T51" s="9"/>
      <c r="U51" s="9"/>
      <c r="V51" s="9"/>
      <c r="W51" s="9"/>
      <c r="X51" s="9"/>
      <c r="Y51" s="9"/>
      <c r="Z51" s="9"/>
      <c r="AA51" s="15"/>
      <c r="AB51" s="14">
        <f>IF(NOT(ISBLANK(Pér1!$B51)),1,0)</f>
        <v>0</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x14ac:dyDescent="0.2">
      <c r="A52" s="3" t="str">
        <f t="shared" si="2"/>
        <v/>
      </c>
      <c r="B52" s="3" t="str">
        <f>T(Pér1!$B52)</f>
        <v/>
      </c>
      <c r="C52" s="3"/>
      <c r="D52" s="189" t="str">
        <f t="shared" si="3"/>
        <v/>
      </c>
      <c r="E52" s="3"/>
      <c r="F52" s="136" t="str">
        <f t="shared" si="4"/>
        <v/>
      </c>
      <c r="G52" s="136" t="str">
        <f t="shared" si="5"/>
        <v/>
      </c>
      <c r="H52" s="133" t="str">
        <f t="shared" si="6"/>
        <v/>
      </c>
      <c r="I52" s="126" t="str">
        <f t="shared" si="7"/>
        <v/>
      </c>
      <c r="J52" s="127" t="str">
        <f t="shared" si="8"/>
        <v/>
      </c>
      <c r="K52" s="134" t="str">
        <f t="shared" si="9"/>
        <v/>
      </c>
      <c r="L52" s="3"/>
      <c r="M52" s="9"/>
      <c r="N52" s="9"/>
      <c r="O52" s="9"/>
      <c r="P52" s="9"/>
      <c r="Q52" s="9"/>
      <c r="R52" s="9"/>
      <c r="S52" s="9"/>
      <c r="T52" s="9"/>
      <c r="U52" s="9"/>
      <c r="V52" s="9"/>
      <c r="W52" s="9"/>
      <c r="X52" s="9"/>
      <c r="Y52" s="9"/>
      <c r="Z52" s="9"/>
      <c r="AA52" s="15"/>
      <c r="AB52" s="14">
        <f>IF(NOT(ISBLANK(Pér1!$B52)),1,0)</f>
        <v>0</v>
      </c>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5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56" ht="12.75" customHeight="1" x14ac:dyDescent="0.2">
      <c r="A55" s="3"/>
      <c r="B55" s="201">
        <f>Pér1!B55</f>
        <v>2007</v>
      </c>
      <c r="C55" s="3"/>
      <c r="D55" s="3"/>
      <c r="E55" s="3"/>
      <c r="F55" s="3"/>
      <c r="G55" s="3"/>
      <c r="H55" s="3"/>
      <c r="I55" s="3"/>
      <c r="J55" s="3"/>
      <c r="K55" s="3"/>
      <c r="L55" s="3"/>
      <c r="M55" s="3"/>
      <c r="N55" s="3"/>
      <c r="O55" s="3"/>
      <c r="P55" s="3"/>
      <c r="Q55" s="3"/>
      <c r="R55" s="3"/>
      <c r="S55" s="3"/>
      <c r="T55" s="3"/>
      <c r="U55" s="3"/>
      <c r="V55" s="3"/>
      <c r="W55" s="3"/>
      <c r="X55" s="3"/>
      <c r="Y55" s="186" t="s">
        <v>72</v>
      </c>
      <c r="Z55" s="3"/>
    </row>
    <row r="56" spans="1:25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56" hidden="1" x14ac:dyDescent="0.2">
      <c r="AB57" s="24">
        <f>SUM(AB18:AB52)</f>
        <v>0</v>
      </c>
    </row>
    <row r="58" spans="1:256" hidden="1" x14ac:dyDescent="0.2"/>
    <row r="59" spans="1:256" hidden="1" x14ac:dyDescent="0.2"/>
    <row r="60" spans="1:256" hidden="1" x14ac:dyDescent="0.2">
      <c r="M60" s="21"/>
    </row>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26" hidden="1" x14ac:dyDescent="0.2"/>
    <row r="98" spans="2:26" hidden="1" x14ac:dyDescent="0.2"/>
    <row r="99" spans="2:26" hidden="1" x14ac:dyDescent="0.2"/>
    <row r="100" spans="2:26" hidden="1" x14ac:dyDescent="0.2">
      <c r="M100" s="21" t="str">
        <f>IF(ISBLANK(M13),"",SUM(M18:M52)/(SUM(SUM(M106:M140),SUM(M206:M240),SUM(M306:M340))-SUM(M256:M290)))</f>
        <v/>
      </c>
      <c r="N100" s="21" t="str">
        <f t="shared" ref="N100:Z100" si="10">IF(ISBLANK(N13),"",SUM(N18:N52)/(SUM(SUM(N106:N140),SUM(N206:N240),SUM(N306:N340))-SUM(N256:N290)))</f>
        <v/>
      </c>
      <c r="O100" s="21" t="str">
        <f t="shared" si="10"/>
        <v/>
      </c>
      <c r="P100" s="21" t="str">
        <f t="shared" si="10"/>
        <v/>
      </c>
      <c r="Q100" s="21" t="str">
        <f t="shared" si="10"/>
        <v/>
      </c>
      <c r="R100" s="21" t="str">
        <f t="shared" si="10"/>
        <v/>
      </c>
      <c r="S100" s="21" t="str">
        <f t="shared" si="10"/>
        <v/>
      </c>
      <c r="T100" s="21" t="str">
        <f t="shared" si="10"/>
        <v/>
      </c>
      <c r="U100" s="21" t="str">
        <f t="shared" si="10"/>
        <v/>
      </c>
      <c r="V100" s="21" t="str">
        <f t="shared" si="10"/>
        <v/>
      </c>
      <c r="W100" s="21" t="str">
        <f t="shared" si="10"/>
        <v/>
      </c>
      <c r="X100" s="21" t="str">
        <f t="shared" si="10"/>
        <v/>
      </c>
      <c r="Y100" s="21" t="str">
        <f t="shared" si="10"/>
        <v/>
      </c>
      <c r="Z100" s="21" t="str">
        <f t="shared" si="10"/>
        <v/>
      </c>
    </row>
    <row r="101" spans="2:26" hidden="1" x14ac:dyDescent="0.2"/>
    <row r="102" spans="2:26" hidden="1" x14ac:dyDescent="0.2"/>
    <row r="103" spans="2:26" hidden="1" x14ac:dyDescent="0.2"/>
    <row r="104" spans="2:26" hidden="1" x14ac:dyDescent="0.2"/>
    <row r="105" spans="2:26" hidden="1" x14ac:dyDescent="0.2"/>
    <row r="106" spans="2:26" hidden="1" x14ac:dyDescent="0.2">
      <c r="B106" s="2">
        <f t="shared" ref="B106:B140" si="11">IF(ISBLANK($B18),1,0)</f>
        <v>0</v>
      </c>
      <c r="D106" s="21" t="e">
        <f>IF(ISBLANK($B18),"",(SUM(F18,H18,J18)/SUM(G18,I18,K18))*$D$13)</f>
        <v>#DIV/0!</v>
      </c>
      <c r="E106" s="31"/>
      <c r="F106" s="188">
        <f>IF(ISBLANK($B18),"",SUMPRODUCT($M18:$AZ18,$M106:$AZ106))</f>
        <v>0</v>
      </c>
      <c r="G106" s="31">
        <f>IF(ISBLANK($B18),"",SUMPRODUCT($M$13:$AZ$13,$M106:$AZ106))</f>
        <v>0</v>
      </c>
      <c r="H106" s="2">
        <f>IF(ISBLANK($B18),"",SUMPRODUCT($M18:$AZ18,$M206:$AZ206))</f>
        <v>0</v>
      </c>
      <c r="I106" s="2">
        <f>IF(ISBLANK($B18),"",SUMPRODUCT($M$13:$AZ$13,$M206:$AZ206))</f>
        <v>0</v>
      </c>
      <c r="J106" s="2">
        <f>IF(ISBLANK($B18),"",SUMPRODUCT($M18:$AZ18,$M306:$AZ306))</f>
        <v>0</v>
      </c>
      <c r="K106" s="2">
        <f>IF(ISBLANK($B18),"",SUMPRODUCT($M$13:$AZ$13,$M306:$AZ306))</f>
        <v>0</v>
      </c>
      <c r="M106" s="2">
        <f t="shared" ref="M106:Z121" si="12">IF(OR(AND(M$7="int",M18="nr"),AND(M$7="int",ISNUMBER(M18))),1,0)</f>
        <v>0</v>
      </c>
      <c r="N106" s="2">
        <f t="shared" si="12"/>
        <v>0</v>
      </c>
      <c r="O106" s="2">
        <f t="shared" si="12"/>
        <v>0</v>
      </c>
      <c r="P106" s="2">
        <f t="shared" si="12"/>
        <v>0</v>
      </c>
      <c r="Q106" s="2">
        <f t="shared" si="12"/>
        <v>0</v>
      </c>
      <c r="R106" s="2">
        <f t="shared" si="12"/>
        <v>0</v>
      </c>
      <c r="S106" s="2">
        <f t="shared" si="12"/>
        <v>0</v>
      </c>
      <c r="T106" s="2">
        <f t="shared" si="12"/>
        <v>0</v>
      </c>
      <c r="U106" s="2">
        <f t="shared" si="12"/>
        <v>0</v>
      </c>
      <c r="V106" s="2">
        <f t="shared" si="12"/>
        <v>0</v>
      </c>
      <c r="W106" s="2">
        <f t="shared" si="12"/>
        <v>0</v>
      </c>
      <c r="X106" s="2">
        <f t="shared" si="12"/>
        <v>0</v>
      </c>
      <c r="Y106" s="2">
        <f t="shared" si="12"/>
        <v>0</v>
      </c>
      <c r="Z106" s="2">
        <f t="shared" si="12"/>
        <v>0</v>
      </c>
    </row>
    <row r="107" spans="2:26" hidden="1" x14ac:dyDescent="0.2">
      <c r="B107" s="2">
        <f t="shared" si="11"/>
        <v>0</v>
      </c>
      <c r="D107" s="21" t="e">
        <f t="shared" ref="D107:D140" si="13">IF(ISBLANK($B19),"",(SUM(F19,H19,J19)/SUM(G19,I19,K19))*$D$13)</f>
        <v>#DIV/0!</v>
      </c>
      <c r="E107" s="31"/>
      <c r="F107" s="188">
        <f t="shared" ref="F107:F140" si="14">IF(ISBLANK($B19),"",SUMPRODUCT($M19:$AZ19,$M107:$AZ107))</f>
        <v>0</v>
      </c>
      <c r="G107" s="31">
        <f t="shared" ref="G107:G140" si="15">IF(ISBLANK($B19),"",SUMPRODUCT($M$13:$AZ$13,$M107:$AZ107))</f>
        <v>0</v>
      </c>
      <c r="H107" s="2">
        <f t="shared" ref="H107:H140" si="16">IF(ISBLANK($B19),"",SUMPRODUCT($M19:$AZ19,$M207:$AZ207))</f>
        <v>0</v>
      </c>
      <c r="I107" s="2">
        <f t="shared" ref="I107:I140" si="17">IF(ISBLANK($B19),"",SUMPRODUCT($M$13:$AZ$13,$M207:$AZ207))</f>
        <v>0</v>
      </c>
      <c r="J107" s="2">
        <f t="shared" ref="J107:J140" si="18">IF(ISBLANK($B19),"",SUMPRODUCT($M19:$AZ19,$M307:$AZ307))</f>
        <v>0</v>
      </c>
      <c r="K107" s="2">
        <f t="shared" ref="K107:K140" si="19">IF(ISBLANK($B19),"",SUMPRODUCT($M$13:$AZ$13,$M307:$AZ307))</f>
        <v>0</v>
      </c>
      <c r="M107" s="2">
        <f t="shared" si="12"/>
        <v>0</v>
      </c>
      <c r="N107" s="2">
        <f t="shared" si="12"/>
        <v>0</v>
      </c>
      <c r="O107" s="2">
        <f t="shared" si="12"/>
        <v>0</v>
      </c>
      <c r="P107" s="2">
        <f t="shared" si="12"/>
        <v>0</v>
      </c>
      <c r="Q107" s="2">
        <f t="shared" si="12"/>
        <v>0</v>
      </c>
      <c r="R107" s="2">
        <f t="shared" si="12"/>
        <v>0</v>
      </c>
      <c r="S107" s="2">
        <f t="shared" si="12"/>
        <v>0</v>
      </c>
      <c r="T107" s="2">
        <f t="shared" si="12"/>
        <v>0</v>
      </c>
      <c r="U107" s="2">
        <f t="shared" si="12"/>
        <v>0</v>
      </c>
      <c r="V107" s="2">
        <f t="shared" si="12"/>
        <v>0</v>
      </c>
      <c r="W107" s="2">
        <f t="shared" si="12"/>
        <v>0</v>
      </c>
      <c r="X107" s="2">
        <f t="shared" si="12"/>
        <v>0</v>
      </c>
      <c r="Y107" s="2">
        <f t="shared" si="12"/>
        <v>0</v>
      </c>
      <c r="Z107" s="2">
        <f t="shared" si="12"/>
        <v>0</v>
      </c>
    </row>
    <row r="108" spans="2:26" hidden="1" x14ac:dyDescent="0.2">
      <c r="B108" s="2">
        <f t="shared" si="11"/>
        <v>0</v>
      </c>
      <c r="D108" s="21" t="e">
        <f t="shared" si="13"/>
        <v>#DIV/0!</v>
      </c>
      <c r="E108" s="31"/>
      <c r="F108" s="188">
        <f t="shared" si="14"/>
        <v>0</v>
      </c>
      <c r="G108" s="31">
        <f t="shared" si="15"/>
        <v>0</v>
      </c>
      <c r="H108" s="2">
        <f t="shared" si="16"/>
        <v>0</v>
      </c>
      <c r="I108" s="2">
        <f t="shared" si="17"/>
        <v>0</v>
      </c>
      <c r="J108" s="2">
        <f t="shared" si="18"/>
        <v>0</v>
      </c>
      <c r="K108" s="2">
        <f t="shared" si="19"/>
        <v>0</v>
      </c>
      <c r="M108" s="2">
        <f t="shared" si="12"/>
        <v>0</v>
      </c>
      <c r="N108" s="2">
        <f t="shared" si="12"/>
        <v>0</v>
      </c>
      <c r="O108" s="2">
        <f t="shared" si="12"/>
        <v>0</v>
      </c>
      <c r="P108" s="2">
        <f t="shared" si="12"/>
        <v>0</v>
      </c>
      <c r="Q108" s="2">
        <f t="shared" si="12"/>
        <v>0</v>
      </c>
      <c r="R108" s="2">
        <f t="shared" si="12"/>
        <v>0</v>
      </c>
      <c r="S108" s="2">
        <f t="shared" si="12"/>
        <v>0</v>
      </c>
      <c r="T108" s="2">
        <f t="shared" si="12"/>
        <v>0</v>
      </c>
      <c r="U108" s="2">
        <f t="shared" si="12"/>
        <v>0</v>
      </c>
      <c r="V108" s="2">
        <f t="shared" si="12"/>
        <v>0</v>
      </c>
      <c r="W108" s="2">
        <f t="shared" si="12"/>
        <v>0</v>
      </c>
      <c r="X108" s="2">
        <f t="shared" si="12"/>
        <v>0</v>
      </c>
      <c r="Y108" s="2">
        <f t="shared" si="12"/>
        <v>0</v>
      </c>
      <c r="Z108" s="2">
        <f t="shared" si="12"/>
        <v>0</v>
      </c>
    </row>
    <row r="109" spans="2:26" hidden="1" x14ac:dyDescent="0.2">
      <c r="B109" s="2">
        <f t="shared" si="11"/>
        <v>0</v>
      </c>
      <c r="D109" s="21" t="e">
        <f t="shared" si="13"/>
        <v>#DIV/0!</v>
      </c>
      <c r="E109" s="31"/>
      <c r="F109" s="188">
        <f t="shared" si="14"/>
        <v>0</v>
      </c>
      <c r="G109" s="31">
        <f t="shared" si="15"/>
        <v>0</v>
      </c>
      <c r="H109" s="2">
        <f t="shared" si="16"/>
        <v>0</v>
      </c>
      <c r="I109" s="2">
        <f t="shared" si="17"/>
        <v>0</v>
      </c>
      <c r="J109" s="2">
        <f t="shared" si="18"/>
        <v>0</v>
      </c>
      <c r="K109" s="2">
        <f t="shared" si="19"/>
        <v>0</v>
      </c>
      <c r="M109" s="2">
        <f t="shared" si="12"/>
        <v>0</v>
      </c>
      <c r="N109" s="2">
        <f t="shared" si="12"/>
        <v>0</v>
      </c>
      <c r="O109" s="2">
        <f t="shared" si="12"/>
        <v>0</v>
      </c>
      <c r="P109" s="2">
        <f t="shared" si="12"/>
        <v>0</v>
      </c>
      <c r="Q109" s="2">
        <f t="shared" si="12"/>
        <v>0</v>
      </c>
      <c r="R109" s="2">
        <f t="shared" si="12"/>
        <v>0</v>
      </c>
      <c r="S109" s="2">
        <f t="shared" si="12"/>
        <v>0</v>
      </c>
      <c r="T109" s="2">
        <f t="shared" si="12"/>
        <v>0</v>
      </c>
      <c r="U109" s="2">
        <f t="shared" si="12"/>
        <v>0</v>
      </c>
      <c r="V109" s="2">
        <f t="shared" si="12"/>
        <v>0</v>
      </c>
      <c r="W109" s="2">
        <f t="shared" si="12"/>
        <v>0</v>
      </c>
      <c r="X109" s="2">
        <f t="shared" si="12"/>
        <v>0</v>
      </c>
      <c r="Y109" s="2">
        <f t="shared" si="12"/>
        <v>0</v>
      </c>
      <c r="Z109" s="2">
        <f t="shared" si="12"/>
        <v>0</v>
      </c>
    </row>
    <row r="110" spans="2:26" hidden="1" x14ac:dyDescent="0.2">
      <c r="B110" s="2">
        <f t="shared" si="11"/>
        <v>0</v>
      </c>
      <c r="D110" s="21" t="e">
        <f t="shared" si="13"/>
        <v>#DIV/0!</v>
      </c>
      <c r="E110" s="31"/>
      <c r="F110" s="188">
        <f t="shared" si="14"/>
        <v>0</v>
      </c>
      <c r="G110" s="31">
        <f t="shared" si="15"/>
        <v>0</v>
      </c>
      <c r="H110" s="2">
        <f t="shared" si="16"/>
        <v>0</v>
      </c>
      <c r="I110" s="2">
        <f t="shared" si="17"/>
        <v>0</v>
      </c>
      <c r="J110" s="2">
        <f t="shared" si="18"/>
        <v>0</v>
      </c>
      <c r="K110" s="2">
        <f t="shared" si="19"/>
        <v>0</v>
      </c>
      <c r="M110" s="2">
        <f t="shared" si="12"/>
        <v>0</v>
      </c>
      <c r="N110" s="2">
        <f t="shared" si="12"/>
        <v>0</v>
      </c>
      <c r="O110" s="2">
        <f t="shared" si="12"/>
        <v>0</v>
      </c>
      <c r="P110" s="2">
        <f t="shared" si="12"/>
        <v>0</v>
      </c>
      <c r="Q110" s="2">
        <f t="shared" si="12"/>
        <v>0</v>
      </c>
      <c r="R110" s="2">
        <f t="shared" si="12"/>
        <v>0</v>
      </c>
      <c r="S110" s="2">
        <f t="shared" si="12"/>
        <v>0</v>
      </c>
      <c r="T110" s="2">
        <f t="shared" si="12"/>
        <v>0</v>
      </c>
      <c r="U110" s="2">
        <f t="shared" si="12"/>
        <v>0</v>
      </c>
      <c r="V110" s="2">
        <f t="shared" si="12"/>
        <v>0</v>
      </c>
      <c r="W110" s="2">
        <f t="shared" si="12"/>
        <v>0</v>
      </c>
      <c r="X110" s="2">
        <f t="shared" si="12"/>
        <v>0</v>
      </c>
      <c r="Y110" s="2">
        <f t="shared" si="12"/>
        <v>0</v>
      </c>
      <c r="Z110" s="2">
        <f t="shared" si="12"/>
        <v>0</v>
      </c>
    </row>
    <row r="111" spans="2:26" hidden="1" x14ac:dyDescent="0.2">
      <c r="B111" s="2">
        <f t="shared" si="11"/>
        <v>0</v>
      </c>
      <c r="D111" s="21" t="e">
        <f t="shared" si="13"/>
        <v>#DIV/0!</v>
      </c>
      <c r="E111" s="31"/>
      <c r="F111" s="188">
        <f t="shared" si="14"/>
        <v>0</v>
      </c>
      <c r="G111" s="31">
        <f t="shared" si="15"/>
        <v>0</v>
      </c>
      <c r="H111" s="2">
        <f t="shared" si="16"/>
        <v>0</v>
      </c>
      <c r="I111" s="2">
        <f t="shared" si="17"/>
        <v>0</v>
      </c>
      <c r="J111" s="2">
        <f t="shared" si="18"/>
        <v>0</v>
      </c>
      <c r="K111" s="2">
        <f t="shared" si="19"/>
        <v>0</v>
      </c>
      <c r="M111" s="2">
        <f t="shared" si="12"/>
        <v>0</v>
      </c>
      <c r="N111" s="2">
        <f t="shared" si="12"/>
        <v>0</v>
      </c>
      <c r="O111" s="2">
        <f t="shared" si="12"/>
        <v>0</v>
      </c>
      <c r="P111" s="2">
        <f t="shared" si="12"/>
        <v>0</v>
      </c>
      <c r="Q111" s="2">
        <f t="shared" si="12"/>
        <v>0</v>
      </c>
      <c r="R111" s="2">
        <f t="shared" si="12"/>
        <v>0</v>
      </c>
      <c r="S111" s="2">
        <f t="shared" si="12"/>
        <v>0</v>
      </c>
      <c r="T111" s="2">
        <f t="shared" si="12"/>
        <v>0</v>
      </c>
      <c r="U111" s="2">
        <f t="shared" si="12"/>
        <v>0</v>
      </c>
      <c r="V111" s="2">
        <f t="shared" si="12"/>
        <v>0</v>
      </c>
      <c r="W111" s="2">
        <f t="shared" si="12"/>
        <v>0</v>
      </c>
      <c r="X111" s="2">
        <f t="shared" si="12"/>
        <v>0</v>
      </c>
      <c r="Y111" s="2">
        <f t="shared" si="12"/>
        <v>0</v>
      </c>
      <c r="Z111" s="2">
        <f t="shared" si="12"/>
        <v>0</v>
      </c>
    </row>
    <row r="112" spans="2:26" hidden="1" x14ac:dyDescent="0.2">
      <c r="B112" s="2">
        <f t="shared" si="11"/>
        <v>0</v>
      </c>
      <c r="D112" s="21" t="e">
        <f t="shared" si="13"/>
        <v>#DIV/0!</v>
      </c>
      <c r="E112" s="31"/>
      <c r="F112" s="188">
        <f t="shared" si="14"/>
        <v>0</v>
      </c>
      <c r="G112" s="31">
        <f t="shared" si="15"/>
        <v>0</v>
      </c>
      <c r="H112" s="2">
        <f t="shared" si="16"/>
        <v>0</v>
      </c>
      <c r="I112" s="2">
        <f t="shared" si="17"/>
        <v>0</v>
      </c>
      <c r="J112" s="2">
        <f t="shared" si="18"/>
        <v>0</v>
      </c>
      <c r="K112" s="2">
        <f t="shared" si="19"/>
        <v>0</v>
      </c>
      <c r="M112" s="2">
        <f t="shared" si="12"/>
        <v>0</v>
      </c>
      <c r="N112" s="2">
        <f t="shared" si="12"/>
        <v>0</v>
      </c>
      <c r="O112" s="2">
        <f t="shared" si="12"/>
        <v>0</v>
      </c>
      <c r="P112" s="2">
        <f t="shared" si="12"/>
        <v>0</v>
      </c>
      <c r="Q112" s="2">
        <f t="shared" si="12"/>
        <v>0</v>
      </c>
      <c r="R112" s="2">
        <f t="shared" si="12"/>
        <v>0</v>
      </c>
      <c r="S112" s="2">
        <f t="shared" si="12"/>
        <v>0</v>
      </c>
      <c r="T112" s="2">
        <f t="shared" si="12"/>
        <v>0</v>
      </c>
      <c r="U112" s="2">
        <f t="shared" si="12"/>
        <v>0</v>
      </c>
      <c r="V112" s="2">
        <f t="shared" si="12"/>
        <v>0</v>
      </c>
      <c r="W112" s="2">
        <f t="shared" si="12"/>
        <v>0</v>
      </c>
      <c r="X112" s="2">
        <f t="shared" si="12"/>
        <v>0</v>
      </c>
      <c r="Y112" s="2">
        <f t="shared" si="12"/>
        <v>0</v>
      </c>
      <c r="Z112" s="2">
        <f t="shared" si="12"/>
        <v>0</v>
      </c>
    </row>
    <row r="113" spans="2:26" hidden="1" x14ac:dyDescent="0.2">
      <c r="B113" s="2">
        <f t="shared" si="11"/>
        <v>0</v>
      </c>
      <c r="D113" s="21" t="e">
        <f t="shared" si="13"/>
        <v>#DIV/0!</v>
      </c>
      <c r="E113" s="31"/>
      <c r="F113" s="188">
        <f t="shared" si="14"/>
        <v>0</v>
      </c>
      <c r="G113" s="31">
        <f t="shared" si="15"/>
        <v>0</v>
      </c>
      <c r="H113" s="2">
        <f t="shared" si="16"/>
        <v>0</v>
      </c>
      <c r="I113" s="2">
        <f t="shared" si="17"/>
        <v>0</v>
      </c>
      <c r="J113" s="2">
        <f t="shared" si="18"/>
        <v>0</v>
      </c>
      <c r="K113" s="2">
        <f t="shared" si="19"/>
        <v>0</v>
      </c>
      <c r="M113" s="2">
        <f t="shared" si="12"/>
        <v>0</v>
      </c>
      <c r="N113" s="2">
        <f t="shared" si="12"/>
        <v>0</v>
      </c>
      <c r="O113" s="2">
        <f t="shared" si="12"/>
        <v>0</v>
      </c>
      <c r="P113" s="2">
        <f t="shared" si="12"/>
        <v>0</v>
      </c>
      <c r="Q113" s="2">
        <f t="shared" si="12"/>
        <v>0</v>
      </c>
      <c r="R113" s="2">
        <f t="shared" si="12"/>
        <v>0</v>
      </c>
      <c r="S113" s="2">
        <f t="shared" si="12"/>
        <v>0</v>
      </c>
      <c r="T113" s="2">
        <f t="shared" si="12"/>
        <v>0</v>
      </c>
      <c r="U113" s="2">
        <f t="shared" si="12"/>
        <v>0</v>
      </c>
      <c r="V113" s="2">
        <f t="shared" si="12"/>
        <v>0</v>
      </c>
      <c r="W113" s="2">
        <f t="shared" si="12"/>
        <v>0</v>
      </c>
      <c r="X113" s="2">
        <f t="shared" si="12"/>
        <v>0</v>
      </c>
      <c r="Y113" s="2">
        <f t="shared" si="12"/>
        <v>0</v>
      </c>
      <c r="Z113" s="2">
        <f t="shared" si="12"/>
        <v>0</v>
      </c>
    </row>
    <row r="114" spans="2:26" hidden="1" x14ac:dyDescent="0.2">
      <c r="B114" s="2">
        <f t="shared" si="11"/>
        <v>0</v>
      </c>
      <c r="D114" s="21" t="e">
        <f t="shared" si="13"/>
        <v>#DIV/0!</v>
      </c>
      <c r="E114" s="31"/>
      <c r="F114" s="188">
        <f t="shared" si="14"/>
        <v>0</v>
      </c>
      <c r="G114" s="31">
        <f t="shared" si="15"/>
        <v>0</v>
      </c>
      <c r="H114" s="2">
        <f t="shared" si="16"/>
        <v>0</v>
      </c>
      <c r="I114" s="2">
        <f t="shared" si="17"/>
        <v>0</v>
      </c>
      <c r="J114" s="2">
        <f t="shared" si="18"/>
        <v>0</v>
      </c>
      <c r="K114" s="2">
        <f t="shared" si="19"/>
        <v>0</v>
      </c>
      <c r="M114" s="2">
        <f t="shared" si="12"/>
        <v>0</v>
      </c>
      <c r="N114" s="2">
        <f t="shared" si="12"/>
        <v>0</v>
      </c>
      <c r="O114" s="2">
        <f t="shared" si="12"/>
        <v>0</v>
      </c>
      <c r="P114" s="2">
        <f t="shared" si="12"/>
        <v>0</v>
      </c>
      <c r="Q114" s="2">
        <f t="shared" si="12"/>
        <v>0</v>
      </c>
      <c r="R114" s="2">
        <f t="shared" si="12"/>
        <v>0</v>
      </c>
      <c r="S114" s="2">
        <f t="shared" si="12"/>
        <v>0</v>
      </c>
      <c r="T114" s="2">
        <f t="shared" si="12"/>
        <v>0</v>
      </c>
      <c r="U114" s="2">
        <f t="shared" si="12"/>
        <v>0</v>
      </c>
      <c r="V114" s="2">
        <f t="shared" si="12"/>
        <v>0</v>
      </c>
      <c r="W114" s="2">
        <f t="shared" si="12"/>
        <v>0</v>
      </c>
      <c r="X114" s="2">
        <f t="shared" si="12"/>
        <v>0</v>
      </c>
      <c r="Y114" s="2">
        <f t="shared" si="12"/>
        <v>0</v>
      </c>
      <c r="Z114" s="2">
        <f t="shared" si="12"/>
        <v>0</v>
      </c>
    </row>
    <row r="115" spans="2:26" hidden="1" x14ac:dyDescent="0.2">
      <c r="B115" s="2">
        <f t="shared" si="11"/>
        <v>0</v>
      </c>
      <c r="D115" s="21" t="e">
        <f t="shared" si="13"/>
        <v>#DIV/0!</v>
      </c>
      <c r="E115" s="31"/>
      <c r="F115" s="188">
        <f t="shared" si="14"/>
        <v>0</v>
      </c>
      <c r="G115" s="31">
        <f t="shared" si="15"/>
        <v>0</v>
      </c>
      <c r="H115" s="2">
        <f t="shared" si="16"/>
        <v>0</v>
      </c>
      <c r="I115" s="2">
        <f t="shared" si="17"/>
        <v>0</v>
      </c>
      <c r="J115" s="2">
        <f t="shared" si="18"/>
        <v>0</v>
      </c>
      <c r="K115" s="2">
        <f t="shared" si="19"/>
        <v>0</v>
      </c>
      <c r="M115" s="2">
        <f t="shared" si="12"/>
        <v>0</v>
      </c>
      <c r="N115" s="2">
        <f t="shared" si="12"/>
        <v>0</v>
      </c>
      <c r="O115" s="2">
        <f t="shared" si="12"/>
        <v>0</v>
      </c>
      <c r="P115" s="2">
        <f t="shared" si="12"/>
        <v>0</v>
      </c>
      <c r="Q115" s="2">
        <f t="shared" si="12"/>
        <v>0</v>
      </c>
      <c r="R115" s="2">
        <f t="shared" si="12"/>
        <v>0</v>
      </c>
      <c r="S115" s="2">
        <f t="shared" si="12"/>
        <v>0</v>
      </c>
      <c r="T115" s="2">
        <f t="shared" si="12"/>
        <v>0</v>
      </c>
      <c r="U115" s="2">
        <f t="shared" si="12"/>
        <v>0</v>
      </c>
      <c r="V115" s="2">
        <f t="shared" si="12"/>
        <v>0</v>
      </c>
      <c r="W115" s="2">
        <f t="shared" si="12"/>
        <v>0</v>
      </c>
      <c r="X115" s="2">
        <f t="shared" si="12"/>
        <v>0</v>
      </c>
      <c r="Y115" s="2">
        <f t="shared" si="12"/>
        <v>0</v>
      </c>
      <c r="Z115" s="2">
        <f t="shared" si="12"/>
        <v>0</v>
      </c>
    </row>
    <row r="116" spans="2:26" hidden="1" x14ac:dyDescent="0.2">
      <c r="B116" s="2">
        <f t="shared" si="11"/>
        <v>0</v>
      </c>
      <c r="D116" s="21" t="e">
        <f t="shared" si="13"/>
        <v>#DIV/0!</v>
      </c>
      <c r="E116" s="31"/>
      <c r="F116" s="188">
        <f t="shared" si="14"/>
        <v>0</v>
      </c>
      <c r="G116" s="31">
        <f t="shared" si="15"/>
        <v>0</v>
      </c>
      <c r="H116" s="2">
        <f t="shared" si="16"/>
        <v>0</v>
      </c>
      <c r="I116" s="2">
        <f t="shared" si="17"/>
        <v>0</v>
      </c>
      <c r="J116" s="2">
        <f t="shared" si="18"/>
        <v>0</v>
      </c>
      <c r="K116" s="2">
        <f t="shared" si="19"/>
        <v>0</v>
      </c>
      <c r="M116" s="2">
        <f t="shared" si="12"/>
        <v>0</v>
      </c>
      <c r="N116" s="2">
        <f t="shared" si="12"/>
        <v>0</v>
      </c>
      <c r="O116" s="2">
        <f t="shared" si="12"/>
        <v>0</v>
      </c>
      <c r="P116" s="2">
        <f t="shared" si="12"/>
        <v>0</v>
      </c>
      <c r="Q116" s="2">
        <f t="shared" si="12"/>
        <v>0</v>
      </c>
      <c r="R116" s="2">
        <f t="shared" si="12"/>
        <v>0</v>
      </c>
      <c r="S116" s="2">
        <f t="shared" si="12"/>
        <v>0</v>
      </c>
      <c r="T116" s="2">
        <f t="shared" si="12"/>
        <v>0</v>
      </c>
      <c r="U116" s="2">
        <f t="shared" si="12"/>
        <v>0</v>
      </c>
      <c r="V116" s="2">
        <f t="shared" si="12"/>
        <v>0</v>
      </c>
      <c r="W116" s="2">
        <f t="shared" si="12"/>
        <v>0</v>
      </c>
      <c r="X116" s="2">
        <f t="shared" si="12"/>
        <v>0</v>
      </c>
      <c r="Y116" s="2">
        <f t="shared" si="12"/>
        <v>0</v>
      </c>
      <c r="Z116" s="2">
        <f t="shared" si="12"/>
        <v>0</v>
      </c>
    </row>
    <row r="117" spans="2:26" hidden="1" x14ac:dyDescent="0.2">
      <c r="B117" s="2">
        <f t="shared" si="11"/>
        <v>0</v>
      </c>
      <c r="D117" s="21" t="e">
        <f t="shared" si="13"/>
        <v>#DIV/0!</v>
      </c>
      <c r="E117" s="31"/>
      <c r="F117" s="188">
        <f t="shared" si="14"/>
        <v>0</v>
      </c>
      <c r="G117" s="31">
        <f t="shared" si="15"/>
        <v>0</v>
      </c>
      <c r="H117" s="2">
        <f t="shared" si="16"/>
        <v>0</v>
      </c>
      <c r="I117" s="2">
        <f t="shared" si="17"/>
        <v>0</v>
      </c>
      <c r="J117" s="2">
        <f t="shared" si="18"/>
        <v>0</v>
      </c>
      <c r="K117" s="2">
        <f t="shared" si="19"/>
        <v>0</v>
      </c>
      <c r="M117" s="2">
        <f t="shared" si="12"/>
        <v>0</v>
      </c>
      <c r="N117" s="2">
        <f t="shared" si="12"/>
        <v>0</v>
      </c>
      <c r="O117" s="2">
        <f t="shared" si="12"/>
        <v>0</v>
      </c>
      <c r="P117" s="2">
        <f t="shared" si="12"/>
        <v>0</v>
      </c>
      <c r="Q117" s="2">
        <f t="shared" si="12"/>
        <v>0</v>
      </c>
      <c r="R117" s="2">
        <f t="shared" si="12"/>
        <v>0</v>
      </c>
      <c r="S117" s="2">
        <f t="shared" si="12"/>
        <v>0</v>
      </c>
      <c r="T117" s="2">
        <f t="shared" si="12"/>
        <v>0</v>
      </c>
      <c r="U117" s="2">
        <f t="shared" si="12"/>
        <v>0</v>
      </c>
      <c r="V117" s="2">
        <f t="shared" si="12"/>
        <v>0</v>
      </c>
      <c r="W117" s="2">
        <f t="shared" si="12"/>
        <v>0</v>
      </c>
      <c r="X117" s="2">
        <f t="shared" si="12"/>
        <v>0</v>
      </c>
      <c r="Y117" s="2">
        <f t="shared" si="12"/>
        <v>0</v>
      </c>
      <c r="Z117" s="2">
        <f t="shared" si="12"/>
        <v>0</v>
      </c>
    </row>
    <row r="118" spans="2:26" hidden="1" x14ac:dyDescent="0.2">
      <c r="B118" s="2">
        <f t="shared" si="11"/>
        <v>0</v>
      </c>
      <c r="D118" s="21" t="e">
        <f t="shared" si="13"/>
        <v>#DIV/0!</v>
      </c>
      <c r="E118" s="31"/>
      <c r="F118" s="188">
        <f t="shared" si="14"/>
        <v>0</v>
      </c>
      <c r="G118" s="31">
        <f t="shared" si="15"/>
        <v>0</v>
      </c>
      <c r="H118" s="2">
        <f t="shared" si="16"/>
        <v>0</v>
      </c>
      <c r="I118" s="2">
        <f t="shared" si="17"/>
        <v>0</v>
      </c>
      <c r="J118" s="2">
        <f t="shared" si="18"/>
        <v>0</v>
      </c>
      <c r="K118" s="2">
        <f t="shared" si="19"/>
        <v>0</v>
      </c>
      <c r="M118" s="2">
        <f t="shared" si="12"/>
        <v>0</v>
      </c>
      <c r="N118" s="2">
        <f t="shared" si="12"/>
        <v>0</v>
      </c>
      <c r="O118" s="2">
        <f t="shared" si="12"/>
        <v>0</v>
      </c>
      <c r="P118" s="2">
        <f t="shared" si="12"/>
        <v>0</v>
      </c>
      <c r="Q118" s="2">
        <f t="shared" si="12"/>
        <v>0</v>
      </c>
      <c r="R118" s="2">
        <f t="shared" si="12"/>
        <v>0</v>
      </c>
      <c r="S118" s="2">
        <f t="shared" si="12"/>
        <v>0</v>
      </c>
      <c r="T118" s="2">
        <f t="shared" si="12"/>
        <v>0</v>
      </c>
      <c r="U118" s="2">
        <f t="shared" si="12"/>
        <v>0</v>
      </c>
      <c r="V118" s="2">
        <f t="shared" si="12"/>
        <v>0</v>
      </c>
      <c r="W118" s="2">
        <f t="shared" si="12"/>
        <v>0</v>
      </c>
      <c r="X118" s="2">
        <f t="shared" si="12"/>
        <v>0</v>
      </c>
      <c r="Y118" s="2">
        <f t="shared" si="12"/>
        <v>0</v>
      </c>
      <c r="Z118" s="2">
        <f t="shared" si="12"/>
        <v>0</v>
      </c>
    </row>
    <row r="119" spans="2:26" hidden="1" x14ac:dyDescent="0.2">
      <c r="B119" s="2">
        <f t="shared" si="11"/>
        <v>0</v>
      </c>
      <c r="D119" s="21" t="e">
        <f t="shared" si="13"/>
        <v>#DIV/0!</v>
      </c>
      <c r="E119" s="31"/>
      <c r="F119" s="188">
        <f t="shared" si="14"/>
        <v>0</v>
      </c>
      <c r="G119" s="31">
        <f t="shared" si="15"/>
        <v>0</v>
      </c>
      <c r="H119" s="2">
        <f t="shared" si="16"/>
        <v>0</v>
      </c>
      <c r="I119" s="2">
        <f t="shared" si="17"/>
        <v>0</v>
      </c>
      <c r="J119" s="2">
        <f t="shared" si="18"/>
        <v>0</v>
      </c>
      <c r="K119" s="2">
        <f t="shared" si="19"/>
        <v>0</v>
      </c>
      <c r="M119" s="2">
        <f t="shared" si="12"/>
        <v>0</v>
      </c>
      <c r="N119" s="2">
        <f t="shared" si="12"/>
        <v>0</v>
      </c>
      <c r="O119" s="2">
        <f t="shared" si="12"/>
        <v>0</v>
      </c>
      <c r="P119" s="2">
        <f t="shared" si="12"/>
        <v>0</v>
      </c>
      <c r="Q119" s="2">
        <f t="shared" si="12"/>
        <v>0</v>
      </c>
      <c r="R119" s="2">
        <f t="shared" si="12"/>
        <v>0</v>
      </c>
      <c r="S119" s="2">
        <f t="shared" si="12"/>
        <v>0</v>
      </c>
      <c r="T119" s="2">
        <f t="shared" si="12"/>
        <v>0</v>
      </c>
      <c r="U119" s="2">
        <f t="shared" si="12"/>
        <v>0</v>
      </c>
      <c r="V119" s="2">
        <f t="shared" si="12"/>
        <v>0</v>
      </c>
      <c r="W119" s="2">
        <f t="shared" si="12"/>
        <v>0</v>
      </c>
      <c r="X119" s="2">
        <f t="shared" si="12"/>
        <v>0</v>
      </c>
      <c r="Y119" s="2">
        <f t="shared" si="12"/>
        <v>0</v>
      </c>
      <c r="Z119" s="2">
        <f t="shared" si="12"/>
        <v>0</v>
      </c>
    </row>
    <row r="120" spans="2:26" hidden="1" x14ac:dyDescent="0.2">
      <c r="B120" s="2">
        <f t="shared" si="11"/>
        <v>0</v>
      </c>
      <c r="D120" s="21" t="e">
        <f t="shared" si="13"/>
        <v>#DIV/0!</v>
      </c>
      <c r="E120" s="31"/>
      <c r="F120" s="188">
        <f t="shared" si="14"/>
        <v>0</v>
      </c>
      <c r="G120" s="31">
        <f t="shared" si="15"/>
        <v>0</v>
      </c>
      <c r="H120" s="2">
        <f t="shared" si="16"/>
        <v>0</v>
      </c>
      <c r="I120" s="2">
        <f t="shared" si="17"/>
        <v>0</v>
      </c>
      <c r="J120" s="2">
        <f t="shared" si="18"/>
        <v>0</v>
      </c>
      <c r="K120" s="2">
        <f t="shared" si="19"/>
        <v>0</v>
      </c>
      <c r="M120" s="2">
        <f t="shared" si="12"/>
        <v>0</v>
      </c>
      <c r="N120" s="2">
        <f t="shared" si="12"/>
        <v>0</v>
      </c>
      <c r="O120" s="2">
        <f t="shared" si="12"/>
        <v>0</v>
      </c>
      <c r="P120" s="2">
        <f t="shared" si="12"/>
        <v>0</v>
      </c>
      <c r="Q120" s="2">
        <f t="shared" si="12"/>
        <v>0</v>
      </c>
      <c r="R120" s="2">
        <f t="shared" si="12"/>
        <v>0</v>
      </c>
      <c r="S120" s="2">
        <f t="shared" si="12"/>
        <v>0</v>
      </c>
      <c r="T120" s="2">
        <f t="shared" si="12"/>
        <v>0</v>
      </c>
      <c r="U120" s="2">
        <f t="shared" si="12"/>
        <v>0</v>
      </c>
      <c r="V120" s="2">
        <f t="shared" si="12"/>
        <v>0</v>
      </c>
      <c r="W120" s="2">
        <f t="shared" si="12"/>
        <v>0</v>
      </c>
      <c r="X120" s="2">
        <f t="shared" si="12"/>
        <v>0</v>
      </c>
      <c r="Y120" s="2">
        <f t="shared" si="12"/>
        <v>0</v>
      </c>
      <c r="Z120" s="2">
        <f t="shared" si="12"/>
        <v>0</v>
      </c>
    </row>
    <row r="121" spans="2:26" hidden="1" x14ac:dyDescent="0.2">
      <c r="B121" s="2">
        <f t="shared" si="11"/>
        <v>0</v>
      </c>
      <c r="D121" s="21" t="e">
        <f t="shared" si="13"/>
        <v>#DIV/0!</v>
      </c>
      <c r="E121" s="31"/>
      <c r="F121" s="188">
        <f t="shared" si="14"/>
        <v>0</v>
      </c>
      <c r="G121" s="31">
        <f t="shared" si="15"/>
        <v>0</v>
      </c>
      <c r="H121" s="2">
        <f t="shared" si="16"/>
        <v>0</v>
      </c>
      <c r="I121" s="2">
        <f t="shared" si="17"/>
        <v>0</v>
      </c>
      <c r="J121" s="2">
        <f t="shared" si="18"/>
        <v>0</v>
      </c>
      <c r="K121" s="2">
        <f t="shared" si="19"/>
        <v>0</v>
      </c>
      <c r="M121" s="2">
        <f t="shared" si="12"/>
        <v>0</v>
      </c>
      <c r="N121" s="2">
        <f t="shared" si="12"/>
        <v>0</v>
      </c>
      <c r="O121" s="2">
        <f t="shared" si="12"/>
        <v>0</v>
      </c>
      <c r="P121" s="2">
        <f t="shared" si="12"/>
        <v>0</v>
      </c>
      <c r="Q121" s="2">
        <f t="shared" si="12"/>
        <v>0</v>
      </c>
      <c r="R121" s="2">
        <f t="shared" si="12"/>
        <v>0</v>
      </c>
      <c r="S121" s="2">
        <f t="shared" si="12"/>
        <v>0</v>
      </c>
      <c r="T121" s="2">
        <f t="shared" si="12"/>
        <v>0</v>
      </c>
      <c r="U121" s="2">
        <f t="shared" si="12"/>
        <v>0</v>
      </c>
      <c r="V121" s="2">
        <f t="shared" si="12"/>
        <v>0</v>
      </c>
      <c r="W121" s="2">
        <f t="shared" si="12"/>
        <v>0</v>
      </c>
      <c r="X121" s="2">
        <f t="shared" si="12"/>
        <v>0</v>
      </c>
      <c r="Y121" s="2">
        <f t="shared" si="12"/>
        <v>0</v>
      </c>
      <c r="Z121" s="2">
        <f t="shared" si="12"/>
        <v>0</v>
      </c>
    </row>
    <row r="122" spans="2:26" hidden="1" x14ac:dyDescent="0.2">
      <c r="B122" s="2">
        <f t="shared" si="11"/>
        <v>0</v>
      </c>
      <c r="D122" s="21" t="e">
        <f t="shared" si="13"/>
        <v>#DIV/0!</v>
      </c>
      <c r="E122" s="31"/>
      <c r="F122" s="188">
        <f t="shared" si="14"/>
        <v>0</v>
      </c>
      <c r="G122" s="31">
        <f t="shared" si="15"/>
        <v>0</v>
      </c>
      <c r="H122" s="2">
        <f t="shared" si="16"/>
        <v>0</v>
      </c>
      <c r="I122" s="2">
        <f t="shared" si="17"/>
        <v>0</v>
      </c>
      <c r="J122" s="2">
        <f t="shared" si="18"/>
        <v>0</v>
      </c>
      <c r="K122" s="2">
        <f t="shared" si="19"/>
        <v>0</v>
      </c>
      <c r="M122" s="2">
        <f t="shared" ref="M122:Z137" si="20">IF(OR(AND(M$7="int",M34="nr"),AND(M$7="int",ISNUMBER(M34))),1,0)</f>
        <v>0</v>
      </c>
      <c r="N122" s="2">
        <f t="shared" si="20"/>
        <v>0</v>
      </c>
      <c r="O122" s="2">
        <f t="shared" si="20"/>
        <v>0</v>
      </c>
      <c r="P122" s="2">
        <f t="shared" si="20"/>
        <v>0</v>
      </c>
      <c r="Q122" s="2">
        <f t="shared" si="20"/>
        <v>0</v>
      </c>
      <c r="R122" s="2">
        <f t="shared" si="20"/>
        <v>0</v>
      </c>
      <c r="S122" s="2">
        <f t="shared" si="20"/>
        <v>0</v>
      </c>
      <c r="T122" s="2">
        <f t="shared" si="20"/>
        <v>0</v>
      </c>
      <c r="U122" s="2">
        <f t="shared" si="20"/>
        <v>0</v>
      </c>
      <c r="V122" s="2">
        <f t="shared" si="20"/>
        <v>0</v>
      </c>
      <c r="W122" s="2">
        <f t="shared" si="20"/>
        <v>0</v>
      </c>
      <c r="X122" s="2">
        <f t="shared" si="20"/>
        <v>0</v>
      </c>
      <c r="Y122" s="2">
        <f t="shared" si="20"/>
        <v>0</v>
      </c>
      <c r="Z122" s="2">
        <f t="shared" si="20"/>
        <v>0</v>
      </c>
    </row>
    <row r="123" spans="2:26" hidden="1" x14ac:dyDescent="0.2">
      <c r="B123" s="2">
        <f t="shared" si="11"/>
        <v>0</v>
      </c>
      <c r="D123" s="21" t="e">
        <f t="shared" si="13"/>
        <v>#DIV/0!</v>
      </c>
      <c r="E123" s="31"/>
      <c r="F123" s="188">
        <f t="shared" si="14"/>
        <v>0</v>
      </c>
      <c r="G123" s="31">
        <f t="shared" si="15"/>
        <v>0</v>
      </c>
      <c r="H123" s="2">
        <f t="shared" si="16"/>
        <v>0</v>
      </c>
      <c r="I123" s="2">
        <f t="shared" si="17"/>
        <v>0</v>
      </c>
      <c r="J123" s="2">
        <f t="shared" si="18"/>
        <v>0</v>
      </c>
      <c r="K123" s="2">
        <f t="shared" si="19"/>
        <v>0</v>
      </c>
      <c r="M123" s="2">
        <f t="shared" si="20"/>
        <v>0</v>
      </c>
      <c r="N123" s="2">
        <f t="shared" si="20"/>
        <v>0</v>
      </c>
      <c r="O123" s="2">
        <f t="shared" si="20"/>
        <v>0</v>
      </c>
      <c r="P123" s="2">
        <f t="shared" si="20"/>
        <v>0</v>
      </c>
      <c r="Q123" s="2">
        <f t="shared" si="20"/>
        <v>0</v>
      </c>
      <c r="R123" s="2">
        <f t="shared" si="20"/>
        <v>0</v>
      </c>
      <c r="S123" s="2">
        <f t="shared" si="20"/>
        <v>0</v>
      </c>
      <c r="T123" s="2">
        <f t="shared" si="20"/>
        <v>0</v>
      </c>
      <c r="U123" s="2">
        <f t="shared" si="20"/>
        <v>0</v>
      </c>
      <c r="V123" s="2">
        <f t="shared" si="20"/>
        <v>0</v>
      </c>
      <c r="W123" s="2">
        <f t="shared" si="20"/>
        <v>0</v>
      </c>
      <c r="X123" s="2">
        <f t="shared" si="20"/>
        <v>0</v>
      </c>
      <c r="Y123" s="2">
        <f t="shared" si="20"/>
        <v>0</v>
      </c>
      <c r="Z123" s="2">
        <f t="shared" si="20"/>
        <v>0</v>
      </c>
    </row>
    <row r="124" spans="2:26" hidden="1" x14ac:dyDescent="0.2">
      <c r="B124" s="2">
        <f t="shared" si="11"/>
        <v>0</v>
      </c>
      <c r="D124" s="21" t="e">
        <f t="shared" si="13"/>
        <v>#DIV/0!</v>
      </c>
      <c r="E124" s="31"/>
      <c r="F124" s="188">
        <f t="shared" si="14"/>
        <v>0</v>
      </c>
      <c r="G124" s="31">
        <f t="shared" si="15"/>
        <v>0</v>
      </c>
      <c r="H124" s="2">
        <f t="shared" si="16"/>
        <v>0</v>
      </c>
      <c r="I124" s="2">
        <f t="shared" si="17"/>
        <v>0</v>
      </c>
      <c r="J124" s="2">
        <f t="shared" si="18"/>
        <v>0</v>
      </c>
      <c r="K124" s="2">
        <f t="shared" si="19"/>
        <v>0</v>
      </c>
      <c r="M124" s="2">
        <f t="shared" si="20"/>
        <v>0</v>
      </c>
      <c r="N124" s="2">
        <f t="shared" si="20"/>
        <v>0</v>
      </c>
      <c r="O124" s="2">
        <f t="shared" si="20"/>
        <v>0</v>
      </c>
      <c r="P124" s="2">
        <f t="shared" si="20"/>
        <v>0</v>
      </c>
      <c r="Q124" s="2">
        <f t="shared" si="20"/>
        <v>0</v>
      </c>
      <c r="R124" s="2">
        <f t="shared" si="20"/>
        <v>0</v>
      </c>
      <c r="S124" s="2">
        <f t="shared" si="20"/>
        <v>0</v>
      </c>
      <c r="T124" s="2">
        <f t="shared" si="20"/>
        <v>0</v>
      </c>
      <c r="U124" s="2">
        <f t="shared" si="20"/>
        <v>0</v>
      </c>
      <c r="V124" s="2">
        <f t="shared" si="20"/>
        <v>0</v>
      </c>
      <c r="W124" s="2">
        <f t="shared" si="20"/>
        <v>0</v>
      </c>
      <c r="X124" s="2">
        <f t="shared" si="20"/>
        <v>0</v>
      </c>
      <c r="Y124" s="2">
        <f t="shared" si="20"/>
        <v>0</v>
      </c>
      <c r="Z124" s="2">
        <f t="shared" si="20"/>
        <v>0</v>
      </c>
    </row>
    <row r="125" spans="2:26" hidden="1" x14ac:dyDescent="0.2">
      <c r="B125" s="2">
        <f t="shared" si="11"/>
        <v>0</v>
      </c>
      <c r="D125" s="21" t="e">
        <f t="shared" si="13"/>
        <v>#DIV/0!</v>
      </c>
      <c r="E125" s="31"/>
      <c r="F125" s="188">
        <f t="shared" si="14"/>
        <v>0</v>
      </c>
      <c r="G125" s="31">
        <f t="shared" si="15"/>
        <v>0</v>
      </c>
      <c r="H125" s="2">
        <f t="shared" si="16"/>
        <v>0</v>
      </c>
      <c r="I125" s="2">
        <f t="shared" si="17"/>
        <v>0</v>
      </c>
      <c r="J125" s="2">
        <f t="shared" si="18"/>
        <v>0</v>
      </c>
      <c r="K125" s="2">
        <f t="shared" si="19"/>
        <v>0</v>
      </c>
      <c r="M125" s="2">
        <f t="shared" si="20"/>
        <v>0</v>
      </c>
      <c r="N125" s="2">
        <f t="shared" si="20"/>
        <v>0</v>
      </c>
      <c r="O125" s="2">
        <f t="shared" si="20"/>
        <v>0</v>
      </c>
      <c r="P125" s="2">
        <f t="shared" si="20"/>
        <v>0</v>
      </c>
      <c r="Q125" s="2">
        <f t="shared" si="20"/>
        <v>0</v>
      </c>
      <c r="R125" s="2">
        <f t="shared" si="20"/>
        <v>0</v>
      </c>
      <c r="S125" s="2">
        <f t="shared" si="20"/>
        <v>0</v>
      </c>
      <c r="T125" s="2">
        <f t="shared" si="20"/>
        <v>0</v>
      </c>
      <c r="U125" s="2">
        <f t="shared" si="20"/>
        <v>0</v>
      </c>
      <c r="V125" s="2">
        <f t="shared" si="20"/>
        <v>0</v>
      </c>
      <c r="W125" s="2">
        <f t="shared" si="20"/>
        <v>0</v>
      </c>
      <c r="X125" s="2">
        <f t="shared" si="20"/>
        <v>0</v>
      </c>
      <c r="Y125" s="2">
        <f t="shared" si="20"/>
        <v>0</v>
      </c>
      <c r="Z125" s="2">
        <f t="shared" si="20"/>
        <v>0</v>
      </c>
    </row>
    <row r="126" spans="2:26" hidden="1" x14ac:dyDescent="0.2">
      <c r="B126" s="2">
        <f t="shared" si="11"/>
        <v>0</v>
      </c>
      <c r="D126" s="21" t="e">
        <f t="shared" si="13"/>
        <v>#DIV/0!</v>
      </c>
      <c r="E126" s="31"/>
      <c r="F126" s="188">
        <f t="shared" si="14"/>
        <v>0</v>
      </c>
      <c r="G126" s="31">
        <f t="shared" si="15"/>
        <v>0</v>
      </c>
      <c r="H126" s="2">
        <f t="shared" si="16"/>
        <v>0</v>
      </c>
      <c r="I126" s="2">
        <f t="shared" si="17"/>
        <v>0</v>
      </c>
      <c r="J126" s="2">
        <f t="shared" si="18"/>
        <v>0</v>
      </c>
      <c r="K126" s="2">
        <f t="shared" si="19"/>
        <v>0</v>
      </c>
      <c r="M126" s="2">
        <f t="shared" si="20"/>
        <v>0</v>
      </c>
      <c r="N126" s="2">
        <f t="shared" si="20"/>
        <v>0</v>
      </c>
      <c r="O126" s="2">
        <f t="shared" si="20"/>
        <v>0</v>
      </c>
      <c r="P126" s="2">
        <f t="shared" si="20"/>
        <v>0</v>
      </c>
      <c r="Q126" s="2">
        <f t="shared" si="20"/>
        <v>0</v>
      </c>
      <c r="R126" s="2">
        <f t="shared" si="20"/>
        <v>0</v>
      </c>
      <c r="S126" s="2">
        <f t="shared" si="20"/>
        <v>0</v>
      </c>
      <c r="T126" s="2">
        <f t="shared" si="20"/>
        <v>0</v>
      </c>
      <c r="U126" s="2">
        <f t="shared" si="20"/>
        <v>0</v>
      </c>
      <c r="V126" s="2">
        <f t="shared" si="20"/>
        <v>0</v>
      </c>
      <c r="W126" s="2">
        <f t="shared" si="20"/>
        <v>0</v>
      </c>
      <c r="X126" s="2">
        <f t="shared" si="20"/>
        <v>0</v>
      </c>
      <c r="Y126" s="2">
        <f t="shared" si="20"/>
        <v>0</v>
      </c>
      <c r="Z126" s="2">
        <f t="shared" si="20"/>
        <v>0</v>
      </c>
    </row>
    <row r="127" spans="2:26" hidden="1" x14ac:dyDescent="0.2">
      <c r="B127" s="2">
        <f t="shared" si="11"/>
        <v>0</v>
      </c>
      <c r="D127" s="21" t="e">
        <f t="shared" si="13"/>
        <v>#DIV/0!</v>
      </c>
      <c r="E127" s="31"/>
      <c r="F127" s="188">
        <f t="shared" si="14"/>
        <v>0</v>
      </c>
      <c r="G127" s="31">
        <f t="shared" si="15"/>
        <v>0</v>
      </c>
      <c r="H127" s="2">
        <f t="shared" si="16"/>
        <v>0</v>
      </c>
      <c r="I127" s="2">
        <f t="shared" si="17"/>
        <v>0</v>
      </c>
      <c r="J127" s="2">
        <f t="shared" si="18"/>
        <v>0</v>
      </c>
      <c r="K127" s="2">
        <f t="shared" si="19"/>
        <v>0</v>
      </c>
      <c r="M127" s="2">
        <f t="shared" si="20"/>
        <v>0</v>
      </c>
      <c r="N127" s="2">
        <f t="shared" si="20"/>
        <v>0</v>
      </c>
      <c r="O127" s="2">
        <f t="shared" si="20"/>
        <v>0</v>
      </c>
      <c r="P127" s="2">
        <f t="shared" si="20"/>
        <v>0</v>
      </c>
      <c r="Q127" s="2">
        <f t="shared" si="20"/>
        <v>0</v>
      </c>
      <c r="R127" s="2">
        <f t="shared" si="20"/>
        <v>0</v>
      </c>
      <c r="S127" s="2">
        <f t="shared" si="20"/>
        <v>0</v>
      </c>
      <c r="T127" s="2">
        <f t="shared" si="20"/>
        <v>0</v>
      </c>
      <c r="U127" s="2">
        <f t="shared" si="20"/>
        <v>0</v>
      </c>
      <c r="V127" s="2">
        <f t="shared" si="20"/>
        <v>0</v>
      </c>
      <c r="W127" s="2">
        <f t="shared" si="20"/>
        <v>0</v>
      </c>
      <c r="X127" s="2">
        <f t="shared" si="20"/>
        <v>0</v>
      </c>
      <c r="Y127" s="2">
        <f t="shared" si="20"/>
        <v>0</v>
      </c>
      <c r="Z127" s="2">
        <f t="shared" si="20"/>
        <v>0</v>
      </c>
    </row>
    <row r="128" spans="2:26" hidden="1" x14ac:dyDescent="0.2">
      <c r="B128" s="2">
        <f t="shared" si="11"/>
        <v>0</v>
      </c>
      <c r="D128" s="21" t="e">
        <f t="shared" si="13"/>
        <v>#DIV/0!</v>
      </c>
      <c r="E128" s="31"/>
      <c r="F128" s="188">
        <f t="shared" si="14"/>
        <v>0</v>
      </c>
      <c r="G128" s="31">
        <f t="shared" si="15"/>
        <v>0</v>
      </c>
      <c r="H128" s="2">
        <f t="shared" si="16"/>
        <v>0</v>
      </c>
      <c r="I128" s="2">
        <f t="shared" si="17"/>
        <v>0</v>
      </c>
      <c r="J128" s="2">
        <f t="shared" si="18"/>
        <v>0</v>
      </c>
      <c r="K128" s="2">
        <f t="shared" si="19"/>
        <v>0</v>
      </c>
      <c r="M128" s="2">
        <f t="shared" si="20"/>
        <v>0</v>
      </c>
      <c r="N128" s="2">
        <f t="shared" si="20"/>
        <v>0</v>
      </c>
      <c r="O128" s="2">
        <f t="shared" si="20"/>
        <v>0</v>
      </c>
      <c r="P128" s="2">
        <f t="shared" si="20"/>
        <v>0</v>
      </c>
      <c r="Q128" s="2">
        <f t="shared" si="20"/>
        <v>0</v>
      </c>
      <c r="R128" s="2">
        <f t="shared" si="20"/>
        <v>0</v>
      </c>
      <c r="S128" s="2">
        <f t="shared" si="20"/>
        <v>0</v>
      </c>
      <c r="T128" s="2">
        <f t="shared" si="20"/>
        <v>0</v>
      </c>
      <c r="U128" s="2">
        <f t="shared" si="20"/>
        <v>0</v>
      </c>
      <c r="V128" s="2">
        <f t="shared" si="20"/>
        <v>0</v>
      </c>
      <c r="W128" s="2">
        <f t="shared" si="20"/>
        <v>0</v>
      </c>
      <c r="X128" s="2">
        <f t="shared" si="20"/>
        <v>0</v>
      </c>
      <c r="Y128" s="2">
        <f t="shared" si="20"/>
        <v>0</v>
      </c>
      <c r="Z128" s="2">
        <f t="shared" si="20"/>
        <v>0</v>
      </c>
    </row>
    <row r="129" spans="2:26" hidden="1" x14ac:dyDescent="0.2">
      <c r="B129" s="2">
        <f t="shared" si="11"/>
        <v>0</v>
      </c>
      <c r="D129" s="21" t="e">
        <f t="shared" si="13"/>
        <v>#DIV/0!</v>
      </c>
      <c r="E129" s="31"/>
      <c r="F129" s="188">
        <f t="shared" si="14"/>
        <v>0</v>
      </c>
      <c r="G129" s="31">
        <f t="shared" si="15"/>
        <v>0</v>
      </c>
      <c r="H129" s="2">
        <f t="shared" si="16"/>
        <v>0</v>
      </c>
      <c r="I129" s="2">
        <f t="shared" si="17"/>
        <v>0</v>
      </c>
      <c r="J129" s="2">
        <f t="shared" si="18"/>
        <v>0</v>
      </c>
      <c r="K129" s="2">
        <f t="shared" si="19"/>
        <v>0</v>
      </c>
      <c r="M129" s="2">
        <f t="shared" si="20"/>
        <v>0</v>
      </c>
      <c r="N129" s="2">
        <f t="shared" si="20"/>
        <v>0</v>
      </c>
      <c r="O129" s="2">
        <f t="shared" si="20"/>
        <v>0</v>
      </c>
      <c r="P129" s="2">
        <f t="shared" si="20"/>
        <v>0</v>
      </c>
      <c r="Q129" s="2">
        <f t="shared" si="20"/>
        <v>0</v>
      </c>
      <c r="R129" s="2">
        <f t="shared" si="20"/>
        <v>0</v>
      </c>
      <c r="S129" s="2">
        <f t="shared" si="20"/>
        <v>0</v>
      </c>
      <c r="T129" s="2">
        <f t="shared" si="20"/>
        <v>0</v>
      </c>
      <c r="U129" s="2">
        <f t="shared" si="20"/>
        <v>0</v>
      </c>
      <c r="V129" s="2">
        <f t="shared" si="20"/>
        <v>0</v>
      </c>
      <c r="W129" s="2">
        <f t="shared" si="20"/>
        <v>0</v>
      </c>
      <c r="X129" s="2">
        <f t="shared" si="20"/>
        <v>0</v>
      </c>
      <c r="Y129" s="2">
        <f t="shared" si="20"/>
        <v>0</v>
      </c>
      <c r="Z129" s="2">
        <f t="shared" si="20"/>
        <v>0</v>
      </c>
    </row>
    <row r="130" spans="2:26" hidden="1" x14ac:dyDescent="0.2">
      <c r="B130" s="2">
        <f t="shared" si="11"/>
        <v>0</v>
      </c>
      <c r="D130" s="21" t="e">
        <f t="shared" si="13"/>
        <v>#DIV/0!</v>
      </c>
      <c r="E130" s="31"/>
      <c r="F130" s="188">
        <f t="shared" si="14"/>
        <v>0</v>
      </c>
      <c r="G130" s="31">
        <f t="shared" si="15"/>
        <v>0</v>
      </c>
      <c r="H130" s="2">
        <f t="shared" si="16"/>
        <v>0</v>
      </c>
      <c r="I130" s="2">
        <f t="shared" si="17"/>
        <v>0</v>
      </c>
      <c r="J130" s="2">
        <f t="shared" si="18"/>
        <v>0</v>
      </c>
      <c r="K130" s="2">
        <f t="shared" si="19"/>
        <v>0</v>
      </c>
      <c r="M130" s="2">
        <f t="shared" si="20"/>
        <v>0</v>
      </c>
      <c r="N130" s="2">
        <f t="shared" si="20"/>
        <v>0</v>
      </c>
      <c r="O130" s="2">
        <f t="shared" si="20"/>
        <v>0</v>
      </c>
      <c r="P130" s="2">
        <f t="shared" si="20"/>
        <v>0</v>
      </c>
      <c r="Q130" s="2">
        <f t="shared" si="20"/>
        <v>0</v>
      </c>
      <c r="R130" s="2">
        <f t="shared" si="20"/>
        <v>0</v>
      </c>
      <c r="S130" s="2">
        <f t="shared" si="20"/>
        <v>0</v>
      </c>
      <c r="T130" s="2">
        <f t="shared" si="20"/>
        <v>0</v>
      </c>
      <c r="U130" s="2">
        <f t="shared" si="20"/>
        <v>0</v>
      </c>
      <c r="V130" s="2">
        <f t="shared" si="20"/>
        <v>0</v>
      </c>
      <c r="W130" s="2">
        <f t="shared" si="20"/>
        <v>0</v>
      </c>
      <c r="X130" s="2">
        <f t="shared" si="20"/>
        <v>0</v>
      </c>
      <c r="Y130" s="2">
        <f t="shared" si="20"/>
        <v>0</v>
      </c>
      <c r="Z130" s="2">
        <f t="shared" si="20"/>
        <v>0</v>
      </c>
    </row>
    <row r="131" spans="2:26" hidden="1" x14ac:dyDescent="0.2">
      <c r="B131" s="2">
        <f t="shared" si="11"/>
        <v>0</v>
      </c>
      <c r="D131" s="21" t="e">
        <f t="shared" si="13"/>
        <v>#DIV/0!</v>
      </c>
      <c r="E131" s="31"/>
      <c r="F131" s="188">
        <f t="shared" si="14"/>
        <v>0</v>
      </c>
      <c r="G131" s="31">
        <f t="shared" si="15"/>
        <v>0</v>
      </c>
      <c r="H131" s="2">
        <f t="shared" si="16"/>
        <v>0</v>
      </c>
      <c r="I131" s="2">
        <f t="shared" si="17"/>
        <v>0</v>
      </c>
      <c r="J131" s="2">
        <f t="shared" si="18"/>
        <v>0</v>
      </c>
      <c r="K131" s="2">
        <f t="shared" si="19"/>
        <v>0</v>
      </c>
      <c r="M131" s="2">
        <f t="shared" si="20"/>
        <v>0</v>
      </c>
      <c r="N131" s="2">
        <f t="shared" si="20"/>
        <v>0</v>
      </c>
      <c r="O131" s="2">
        <f t="shared" si="20"/>
        <v>0</v>
      </c>
      <c r="P131" s="2">
        <f t="shared" si="20"/>
        <v>0</v>
      </c>
      <c r="Q131" s="2">
        <f t="shared" si="20"/>
        <v>0</v>
      </c>
      <c r="R131" s="2">
        <f t="shared" si="20"/>
        <v>0</v>
      </c>
      <c r="S131" s="2">
        <f t="shared" si="20"/>
        <v>0</v>
      </c>
      <c r="T131" s="2">
        <f t="shared" si="20"/>
        <v>0</v>
      </c>
      <c r="U131" s="2">
        <f t="shared" si="20"/>
        <v>0</v>
      </c>
      <c r="V131" s="2">
        <f t="shared" si="20"/>
        <v>0</v>
      </c>
      <c r="W131" s="2">
        <f t="shared" si="20"/>
        <v>0</v>
      </c>
      <c r="X131" s="2">
        <f t="shared" si="20"/>
        <v>0</v>
      </c>
      <c r="Y131" s="2">
        <f t="shared" si="20"/>
        <v>0</v>
      </c>
      <c r="Z131" s="2">
        <f t="shared" si="20"/>
        <v>0</v>
      </c>
    </row>
    <row r="132" spans="2:26" hidden="1" x14ac:dyDescent="0.2">
      <c r="B132" s="2">
        <f t="shared" si="11"/>
        <v>0</v>
      </c>
      <c r="D132" s="21" t="e">
        <f t="shared" si="13"/>
        <v>#DIV/0!</v>
      </c>
      <c r="E132" s="31"/>
      <c r="F132" s="188">
        <f t="shared" si="14"/>
        <v>0</v>
      </c>
      <c r="G132" s="31">
        <f t="shared" si="15"/>
        <v>0</v>
      </c>
      <c r="H132" s="2">
        <f t="shared" si="16"/>
        <v>0</v>
      </c>
      <c r="I132" s="2">
        <f t="shared" si="17"/>
        <v>0</v>
      </c>
      <c r="J132" s="2">
        <f t="shared" si="18"/>
        <v>0</v>
      </c>
      <c r="K132" s="2">
        <f t="shared" si="19"/>
        <v>0</v>
      </c>
      <c r="M132" s="2">
        <f t="shared" si="20"/>
        <v>0</v>
      </c>
      <c r="N132" s="2">
        <f t="shared" si="20"/>
        <v>0</v>
      </c>
      <c r="O132" s="2">
        <f t="shared" si="20"/>
        <v>0</v>
      </c>
      <c r="P132" s="2">
        <f t="shared" si="20"/>
        <v>0</v>
      </c>
      <c r="Q132" s="2">
        <f t="shared" si="20"/>
        <v>0</v>
      </c>
      <c r="R132" s="2">
        <f t="shared" si="20"/>
        <v>0</v>
      </c>
      <c r="S132" s="2">
        <f t="shared" si="20"/>
        <v>0</v>
      </c>
      <c r="T132" s="2">
        <f t="shared" si="20"/>
        <v>0</v>
      </c>
      <c r="U132" s="2">
        <f t="shared" si="20"/>
        <v>0</v>
      </c>
      <c r="V132" s="2">
        <f t="shared" si="20"/>
        <v>0</v>
      </c>
      <c r="W132" s="2">
        <f t="shared" si="20"/>
        <v>0</v>
      </c>
      <c r="X132" s="2">
        <f t="shared" si="20"/>
        <v>0</v>
      </c>
      <c r="Y132" s="2">
        <f t="shared" si="20"/>
        <v>0</v>
      </c>
      <c r="Z132" s="2">
        <f t="shared" si="20"/>
        <v>0</v>
      </c>
    </row>
    <row r="133" spans="2:26" hidden="1" x14ac:dyDescent="0.2">
      <c r="B133" s="2">
        <f t="shared" si="11"/>
        <v>0</v>
      </c>
      <c r="D133" s="21" t="e">
        <f t="shared" si="13"/>
        <v>#DIV/0!</v>
      </c>
      <c r="E133" s="31"/>
      <c r="F133" s="188">
        <f t="shared" si="14"/>
        <v>0</v>
      </c>
      <c r="G133" s="31">
        <f t="shared" si="15"/>
        <v>0</v>
      </c>
      <c r="H133" s="2">
        <f t="shared" si="16"/>
        <v>0</v>
      </c>
      <c r="I133" s="2">
        <f t="shared" si="17"/>
        <v>0</v>
      </c>
      <c r="J133" s="2">
        <f t="shared" si="18"/>
        <v>0</v>
      </c>
      <c r="K133" s="2">
        <f t="shared" si="19"/>
        <v>0</v>
      </c>
      <c r="M133" s="2">
        <f t="shared" si="20"/>
        <v>0</v>
      </c>
      <c r="N133" s="2">
        <f t="shared" si="20"/>
        <v>0</v>
      </c>
      <c r="O133" s="2">
        <f t="shared" si="20"/>
        <v>0</v>
      </c>
      <c r="P133" s="2">
        <f t="shared" si="20"/>
        <v>0</v>
      </c>
      <c r="Q133" s="2">
        <f t="shared" si="20"/>
        <v>0</v>
      </c>
      <c r="R133" s="2">
        <f t="shared" si="20"/>
        <v>0</v>
      </c>
      <c r="S133" s="2">
        <f t="shared" si="20"/>
        <v>0</v>
      </c>
      <c r="T133" s="2">
        <f t="shared" si="20"/>
        <v>0</v>
      </c>
      <c r="U133" s="2">
        <f t="shared" si="20"/>
        <v>0</v>
      </c>
      <c r="V133" s="2">
        <f t="shared" si="20"/>
        <v>0</v>
      </c>
      <c r="W133" s="2">
        <f t="shared" si="20"/>
        <v>0</v>
      </c>
      <c r="X133" s="2">
        <f t="shared" si="20"/>
        <v>0</v>
      </c>
      <c r="Y133" s="2">
        <f t="shared" si="20"/>
        <v>0</v>
      </c>
      <c r="Z133" s="2">
        <f t="shared" si="20"/>
        <v>0</v>
      </c>
    </row>
    <row r="134" spans="2:26" hidden="1" x14ac:dyDescent="0.2">
      <c r="B134" s="2">
        <f t="shared" si="11"/>
        <v>0</v>
      </c>
      <c r="D134" s="21" t="e">
        <f t="shared" si="13"/>
        <v>#DIV/0!</v>
      </c>
      <c r="E134" s="31"/>
      <c r="F134" s="188">
        <f t="shared" si="14"/>
        <v>0</v>
      </c>
      <c r="G134" s="31">
        <f t="shared" si="15"/>
        <v>0</v>
      </c>
      <c r="H134" s="2">
        <f t="shared" si="16"/>
        <v>0</v>
      </c>
      <c r="I134" s="2">
        <f t="shared" si="17"/>
        <v>0</v>
      </c>
      <c r="J134" s="2">
        <f t="shared" si="18"/>
        <v>0</v>
      </c>
      <c r="K134" s="2">
        <f t="shared" si="19"/>
        <v>0</v>
      </c>
      <c r="M134" s="2">
        <f t="shared" si="20"/>
        <v>0</v>
      </c>
      <c r="N134" s="2">
        <f t="shared" si="20"/>
        <v>0</v>
      </c>
      <c r="O134" s="2">
        <f t="shared" si="20"/>
        <v>0</v>
      </c>
      <c r="P134" s="2">
        <f t="shared" si="20"/>
        <v>0</v>
      </c>
      <c r="Q134" s="2">
        <f t="shared" si="20"/>
        <v>0</v>
      </c>
      <c r="R134" s="2">
        <f t="shared" si="20"/>
        <v>0</v>
      </c>
      <c r="S134" s="2">
        <f t="shared" si="20"/>
        <v>0</v>
      </c>
      <c r="T134" s="2">
        <f t="shared" si="20"/>
        <v>0</v>
      </c>
      <c r="U134" s="2">
        <f t="shared" si="20"/>
        <v>0</v>
      </c>
      <c r="V134" s="2">
        <f t="shared" si="20"/>
        <v>0</v>
      </c>
      <c r="W134" s="2">
        <f t="shared" si="20"/>
        <v>0</v>
      </c>
      <c r="X134" s="2">
        <f t="shared" si="20"/>
        <v>0</v>
      </c>
      <c r="Y134" s="2">
        <f t="shared" si="20"/>
        <v>0</v>
      </c>
      <c r="Z134" s="2">
        <f t="shared" si="20"/>
        <v>0</v>
      </c>
    </row>
    <row r="135" spans="2:26" hidden="1" x14ac:dyDescent="0.2">
      <c r="B135" s="2">
        <f t="shared" si="11"/>
        <v>0</v>
      </c>
      <c r="D135" s="21" t="e">
        <f t="shared" si="13"/>
        <v>#DIV/0!</v>
      </c>
      <c r="E135" s="31"/>
      <c r="F135" s="188">
        <f t="shared" si="14"/>
        <v>0</v>
      </c>
      <c r="G135" s="31">
        <f t="shared" si="15"/>
        <v>0</v>
      </c>
      <c r="H135" s="2">
        <f t="shared" si="16"/>
        <v>0</v>
      </c>
      <c r="I135" s="2">
        <f t="shared" si="17"/>
        <v>0</v>
      </c>
      <c r="J135" s="2">
        <f t="shared" si="18"/>
        <v>0</v>
      </c>
      <c r="K135" s="2">
        <f t="shared" si="19"/>
        <v>0</v>
      </c>
      <c r="M135" s="2">
        <f t="shared" si="20"/>
        <v>0</v>
      </c>
      <c r="N135" s="2">
        <f t="shared" si="20"/>
        <v>0</v>
      </c>
      <c r="O135" s="2">
        <f t="shared" si="20"/>
        <v>0</v>
      </c>
      <c r="P135" s="2">
        <f t="shared" si="20"/>
        <v>0</v>
      </c>
      <c r="Q135" s="2">
        <f t="shared" si="20"/>
        <v>0</v>
      </c>
      <c r="R135" s="2">
        <f t="shared" si="20"/>
        <v>0</v>
      </c>
      <c r="S135" s="2">
        <f t="shared" si="20"/>
        <v>0</v>
      </c>
      <c r="T135" s="2">
        <f t="shared" si="20"/>
        <v>0</v>
      </c>
      <c r="U135" s="2">
        <f t="shared" si="20"/>
        <v>0</v>
      </c>
      <c r="V135" s="2">
        <f t="shared" si="20"/>
        <v>0</v>
      </c>
      <c r="W135" s="2">
        <f t="shared" si="20"/>
        <v>0</v>
      </c>
      <c r="X135" s="2">
        <f t="shared" si="20"/>
        <v>0</v>
      </c>
      <c r="Y135" s="2">
        <f t="shared" si="20"/>
        <v>0</v>
      </c>
      <c r="Z135" s="2">
        <f t="shared" si="20"/>
        <v>0</v>
      </c>
    </row>
    <row r="136" spans="2:26" hidden="1" x14ac:dyDescent="0.2">
      <c r="B136" s="2">
        <f t="shared" si="11"/>
        <v>0</v>
      </c>
      <c r="D136" s="21" t="e">
        <f t="shared" si="13"/>
        <v>#DIV/0!</v>
      </c>
      <c r="E136" s="31"/>
      <c r="F136" s="188">
        <f t="shared" si="14"/>
        <v>0</v>
      </c>
      <c r="G136" s="31">
        <f t="shared" si="15"/>
        <v>0</v>
      </c>
      <c r="H136" s="2">
        <f t="shared" si="16"/>
        <v>0</v>
      </c>
      <c r="I136" s="2">
        <f t="shared" si="17"/>
        <v>0</v>
      </c>
      <c r="J136" s="2">
        <f t="shared" si="18"/>
        <v>0</v>
      </c>
      <c r="K136" s="2">
        <f t="shared" si="19"/>
        <v>0</v>
      </c>
      <c r="M136" s="2">
        <f t="shared" si="20"/>
        <v>0</v>
      </c>
      <c r="N136" s="2">
        <f t="shared" si="20"/>
        <v>0</v>
      </c>
      <c r="O136" s="2">
        <f t="shared" si="20"/>
        <v>0</v>
      </c>
      <c r="P136" s="2">
        <f t="shared" si="20"/>
        <v>0</v>
      </c>
      <c r="Q136" s="2">
        <f t="shared" si="20"/>
        <v>0</v>
      </c>
      <c r="R136" s="2">
        <f t="shared" si="20"/>
        <v>0</v>
      </c>
      <c r="S136" s="2">
        <f t="shared" si="20"/>
        <v>0</v>
      </c>
      <c r="T136" s="2">
        <f t="shared" si="20"/>
        <v>0</v>
      </c>
      <c r="U136" s="2">
        <f t="shared" si="20"/>
        <v>0</v>
      </c>
      <c r="V136" s="2">
        <f t="shared" si="20"/>
        <v>0</v>
      </c>
      <c r="W136" s="2">
        <f t="shared" si="20"/>
        <v>0</v>
      </c>
      <c r="X136" s="2">
        <f t="shared" si="20"/>
        <v>0</v>
      </c>
      <c r="Y136" s="2">
        <f t="shared" si="20"/>
        <v>0</v>
      </c>
      <c r="Z136" s="2">
        <f t="shared" si="20"/>
        <v>0</v>
      </c>
    </row>
    <row r="137" spans="2:26" hidden="1" x14ac:dyDescent="0.2">
      <c r="B137" s="2">
        <f t="shared" si="11"/>
        <v>0</v>
      </c>
      <c r="D137" s="21" t="e">
        <f t="shared" si="13"/>
        <v>#DIV/0!</v>
      </c>
      <c r="E137" s="31"/>
      <c r="F137" s="188">
        <f t="shared" si="14"/>
        <v>0</v>
      </c>
      <c r="G137" s="31">
        <f t="shared" si="15"/>
        <v>0</v>
      </c>
      <c r="H137" s="2">
        <f t="shared" si="16"/>
        <v>0</v>
      </c>
      <c r="I137" s="2">
        <f t="shared" si="17"/>
        <v>0</v>
      </c>
      <c r="J137" s="2">
        <f t="shared" si="18"/>
        <v>0</v>
      </c>
      <c r="K137" s="2">
        <f t="shared" si="19"/>
        <v>0</v>
      </c>
      <c r="M137" s="2">
        <f t="shared" si="20"/>
        <v>0</v>
      </c>
      <c r="N137" s="2">
        <f t="shared" si="20"/>
        <v>0</v>
      </c>
      <c r="O137" s="2">
        <f t="shared" si="20"/>
        <v>0</v>
      </c>
      <c r="P137" s="2">
        <f t="shared" si="20"/>
        <v>0</v>
      </c>
      <c r="Q137" s="2">
        <f t="shared" si="20"/>
        <v>0</v>
      </c>
      <c r="R137" s="2">
        <f t="shared" si="20"/>
        <v>0</v>
      </c>
      <c r="S137" s="2">
        <f t="shared" si="20"/>
        <v>0</v>
      </c>
      <c r="T137" s="2">
        <f t="shared" si="20"/>
        <v>0</v>
      </c>
      <c r="U137" s="2">
        <f t="shared" si="20"/>
        <v>0</v>
      </c>
      <c r="V137" s="2">
        <f t="shared" si="20"/>
        <v>0</v>
      </c>
      <c r="W137" s="2">
        <f t="shared" si="20"/>
        <v>0</v>
      </c>
      <c r="X137" s="2">
        <f t="shared" si="20"/>
        <v>0</v>
      </c>
      <c r="Y137" s="2">
        <f t="shared" si="20"/>
        <v>0</v>
      </c>
      <c r="Z137" s="2">
        <f t="shared" si="20"/>
        <v>0</v>
      </c>
    </row>
    <row r="138" spans="2:26" hidden="1" x14ac:dyDescent="0.2">
      <c r="B138" s="2">
        <f t="shared" si="11"/>
        <v>0</v>
      </c>
      <c r="D138" s="21" t="e">
        <f t="shared" si="13"/>
        <v>#DIV/0!</v>
      </c>
      <c r="E138" s="31"/>
      <c r="F138" s="188">
        <f t="shared" si="14"/>
        <v>0</v>
      </c>
      <c r="G138" s="31">
        <f t="shared" si="15"/>
        <v>0</v>
      </c>
      <c r="H138" s="2">
        <f t="shared" si="16"/>
        <v>0</v>
      </c>
      <c r="I138" s="2">
        <f t="shared" si="17"/>
        <v>0</v>
      </c>
      <c r="J138" s="2">
        <f t="shared" si="18"/>
        <v>0</v>
      </c>
      <c r="K138" s="2">
        <f t="shared" si="19"/>
        <v>0</v>
      </c>
      <c r="M138" s="2">
        <f>IF(OR(AND(M$7="int",M50="nr"),AND(M$7="int",ISNUMBER(M50))),1,0)</f>
        <v>0</v>
      </c>
      <c r="N138" s="2">
        <f t="shared" ref="N138:Z140" si="21">IF(OR(AND(N$7="int",N50="nr"),AND(N$7="int",ISNUMBER(N50))),1,0)</f>
        <v>0</v>
      </c>
      <c r="O138" s="2">
        <f t="shared" si="21"/>
        <v>0</v>
      </c>
      <c r="P138" s="2">
        <f t="shared" si="21"/>
        <v>0</v>
      </c>
      <c r="Q138" s="2">
        <f t="shared" si="21"/>
        <v>0</v>
      </c>
      <c r="R138" s="2">
        <f t="shared" si="21"/>
        <v>0</v>
      </c>
      <c r="S138" s="2">
        <f t="shared" si="21"/>
        <v>0</v>
      </c>
      <c r="T138" s="2">
        <f t="shared" si="21"/>
        <v>0</v>
      </c>
      <c r="U138" s="2">
        <f t="shared" si="21"/>
        <v>0</v>
      </c>
      <c r="V138" s="2">
        <f t="shared" si="21"/>
        <v>0</v>
      </c>
      <c r="W138" s="2">
        <f t="shared" si="21"/>
        <v>0</v>
      </c>
      <c r="X138" s="2">
        <f t="shared" si="21"/>
        <v>0</v>
      </c>
      <c r="Y138" s="2">
        <f t="shared" si="21"/>
        <v>0</v>
      </c>
      <c r="Z138" s="2">
        <f t="shared" si="21"/>
        <v>0</v>
      </c>
    </row>
    <row r="139" spans="2:26" hidden="1" x14ac:dyDescent="0.2">
      <c r="B139" s="2">
        <f t="shared" si="11"/>
        <v>0</v>
      </c>
      <c r="D139" s="21" t="e">
        <f t="shared" si="13"/>
        <v>#DIV/0!</v>
      </c>
      <c r="E139" s="31"/>
      <c r="F139" s="188">
        <f t="shared" si="14"/>
        <v>0</v>
      </c>
      <c r="G139" s="31">
        <f t="shared" si="15"/>
        <v>0</v>
      </c>
      <c r="H139" s="2">
        <f t="shared" si="16"/>
        <v>0</v>
      </c>
      <c r="I139" s="2">
        <f t="shared" si="17"/>
        <v>0</v>
      </c>
      <c r="J139" s="2">
        <f t="shared" si="18"/>
        <v>0</v>
      </c>
      <c r="K139" s="2">
        <f t="shared" si="19"/>
        <v>0</v>
      </c>
      <c r="M139" s="2">
        <f>IF(OR(AND(M$7="int",M51="nr"),AND(M$7="int",ISNUMBER(M51))),1,0)</f>
        <v>0</v>
      </c>
      <c r="N139" s="2">
        <f t="shared" si="21"/>
        <v>0</v>
      </c>
      <c r="O139" s="2">
        <f t="shared" si="21"/>
        <v>0</v>
      </c>
      <c r="P139" s="2">
        <f t="shared" si="21"/>
        <v>0</v>
      </c>
      <c r="Q139" s="2">
        <f t="shared" si="21"/>
        <v>0</v>
      </c>
      <c r="R139" s="2">
        <f t="shared" si="21"/>
        <v>0</v>
      </c>
      <c r="S139" s="2">
        <f t="shared" si="21"/>
        <v>0</v>
      </c>
      <c r="T139" s="2">
        <f t="shared" si="21"/>
        <v>0</v>
      </c>
      <c r="U139" s="2">
        <f t="shared" si="21"/>
        <v>0</v>
      </c>
      <c r="V139" s="2">
        <f t="shared" si="21"/>
        <v>0</v>
      </c>
      <c r="W139" s="2">
        <f t="shared" si="21"/>
        <v>0</v>
      </c>
      <c r="X139" s="2">
        <f t="shared" si="21"/>
        <v>0</v>
      </c>
      <c r="Y139" s="2">
        <f t="shared" si="21"/>
        <v>0</v>
      </c>
      <c r="Z139" s="2">
        <f t="shared" si="21"/>
        <v>0</v>
      </c>
    </row>
    <row r="140" spans="2:26" hidden="1" x14ac:dyDescent="0.2">
      <c r="B140" s="2">
        <f t="shared" si="11"/>
        <v>0</v>
      </c>
      <c r="D140" s="21" t="e">
        <f t="shared" si="13"/>
        <v>#DIV/0!</v>
      </c>
      <c r="E140" s="31"/>
      <c r="F140" s="188">
        <f t="shared" si="14"/>
        <v>0</v>
      </c>
      <c r="G140" s="31">
        <f t="shared" si="15"/>
        <v>0</v>
      </c>
      <c r="H140" s="2">
        <f t="shared" si="16"/>
        <v>0</v>
      </c>
      <c r="I140" s="2">
        <f t="shared" si="17"/>
        <v>0</v>
      </c>
      <c r="J140" s="2">
        <f t="shared" si="18"/>
        <v>0</v>
      </c>
      <c r="K140" s="2">
        <f t="shared" si="19"/>
        <v>0</v>
      </c>
      <c r="M140" s="2">
        <f>IF(OR(AND(M$7="int",M52="nr"),AND(M$7="int",ISNUMBER(M52))),1,0)</f>
        <v>0</v>
      </c>
      <c r="N140" s="2">
        <f t="shared" si="21"/>
        <v>0</v>
      </c>
      <c r="O140" s="2">
        <f t="shared" si="21"/>
        <v>0</v>
      </c>
      <c r="P140" s="2">
        <f t="shared" si="21"/>
        <v>0</v>
      </c>
      <c r="Q140" s="2">
        <f t="shared" si="21"/>
        <v>0</v>
      </c>
      <c r="R140" s="2">
        <f t="shared" si="21"/>
        <v>0</v>
      </c>
      <c r="S140" s="2">
        <f t="shared" si="21"/>
        <v>0</v>
      </c>
      <c r="T140" s="2">
        <f t="shared" si="21"/>
        <v>0</v>
      </c>
      <c r="U140" s="2">
        <f t="shared" si="21"/>
        <v>0</v>
      </c>
      <c r="V140" s="2">
        <f t="shared" si="21"/>
        <v>0</v>
      </c>
      <c r="W140" s="2">
        <f t="shared" si="21"/>
        <v>0</v>
      </c>
      <c r="X140" s="2">
        <f t="shared" si="21"/>
        <v>0</v>
      </c>
      <c r="Y140" s="2">
        <f t="shared" si="21"/>
        <v>0</v>
      </c>
      <c r="Z140" s="2">
        <f t="shared" si="21"/>
        <v>0</v>
      </c>
    </row>
    <row r="141" spans="2:26" hidden="1" x14ac:dyDescent="0.2">
      <c r="F141" s="10"/>
    </row>
    <row r="142" spans="2:26" hidden="1" x14ac:dyDescent="0.2">
      <c r="F142" s="10"/>
    </row>
    <row r="143" spans="2:26" hidden="1" x14ac:dyDescent="0.2">
      <c r="F143" s="10"/>
    </row>
    <row r="144" spans="2:26" hidden="1" x14ac:dyDescent="0.2">
      <c r="F144" s="10"/>
    </row>
    <row r="145" spans="6:6" hidden="1" x14ac:dyDescent="0.2">
      <c r="F145" s="10"/>
    </row>
    <row r="146" spans="6:6" hidden="1" x14ac:dyDescent="0.2">
      <c r="F146" s="10"/>
    </row>
    <row r="147" spans="6:6" hidden="1" x14ac:dyDescent="0.2">
      <c r="F147" s="10"/>
    </row>
    <row r="148" spans="6:6" hidden="1" x14ac:dyDescent="0.2">
      <c r="F148" s="10"/>
    </row>
    <row r="149" spans="6:6" hidden="1" x14ac:dyDescent="0.2">
      <c r="F149" s="10"/>
    </row>
    <row r="150" spans="6:6" hidden="1" x14ac:dyDescent="0.2">
      <c r="F150" s="10"/>
    </row>
    <row r="151" spans="6:6" hidden="1" x14ac:dyDescent="0.2">
      <c r="F151" s="10"/>
    </row>
    <row r="152" spans="6:6" hidden="1" x14ac:dyDescent="0.2">
      <c r="F152" s="10"/>
    </row>
    <row r="153" spans="6:6" hidden="1" x14ac:dyDescent="0.2">
      <c r="F153" s="10"/>
    </row>
    <row r="154" spans="6:6" hidden="1" x14ac:dyDescent="0.2">
      <c r="F154" s="10"/>
    </row>
    <row r="155" spans="6:6" hidden="1" x14ac:dyDescent="0.2">
      <c r="F155" s="10"/>
    </row>
    <row r="156" spans="6:6" hidden="1" x14ac:dyDescent="0.2"/>
    <row r="157" spans="6:6" hidden="1" x14ac:dyDescent="0.2"/>
    <row r="158" spans="6:6" hidden="1" x14ac:dyDescent="0.2"/>
    <row r="159" spans="6:6" hidden="1" x14ac:dyDescent="0.2"/>
    <row r="160" spans="6: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3:26" hidden="1" x14ac:dyDescent="0.2"/>
    <row r="194" spans="13:26" hidden="1" x14ac:dyDescent="0.2"/>
    <row r="195" spans="13:26" hidden="1" x14ac:dyDescent="0.2"/>
    <row r="196" spans="13:26" hidden="1" x14ac:dyDescent="0.2"/>
    <row r="197" spans="13:26" hidden="1" x14ac:dyDescent="0.2"/>
    <row r="198" spans="13:26" hidden="1" x14ac:dyDescent="0.2"/>
    <row r="199" spans="13:26" hidden="1" x14ac:dyDescent="0.2"/>
    <row r="200" spans="13:26" hidden="1" x14ac:dyDescent="0.2"/>
    <row r="201" spans="13:26" hidden="1" x14ac:dyDescent="0.2"/>
    <row r="202" spans="13:26" hidden="1" x14ac:dyDescent="0.2"/>
    <row r="203" spans="13:26" hidden="1" x14ac:dyDescent="0.2"/>
    <row r="204" spans="13:26" hidden="1" x14ac:dyDescent="0.2"/>
    <row r="205" spans="13:26" hidden="1" x14ac:dyDescent="0.2"/>
    <row r="206" spans="13:26" hidden="1" x14ac:dyDescent="0.2">
      <c r="M206" s="2">
        <f t="shared" ref="M206:M222" si="22">IF(OR(AND(M$7="dev",M18="nr"),AND(M$7="dev",ISNUMBER(M18))),1,0)</f>
        <v>0</v>
      </c>
      <c r="N206" s="2">
        <f t="shared" ref="N206:Z221" si="23">IF(OR(AND(N$7="dev",N18="nr"),AND(N$7="dev",ISNUMBER(N18))),1,0)</f>
        <v>0</v>
      </c>
      <c r="O206" s="2">
        <f t="shared" si="23"/>
        <v>0</v>
      </c>
      <c r="P206" s="2">
        <f t="shared" si="23"/>
        <v>0</v>
      </c>
      <c r="Q206" s="2">
        <f t="shared" si="23"/>
        <v>0</v>
      </c>
      <c r="R206" s="2">
        <f t="shared" si="23"/>
        <v>0</v>
      </c>
      <c r="S206" s="2">
        <f t="shared" si="23"/>
        <v>0</v>
      </c>
      <c r="T206" s="2">
        <f t="shared" si="23"/>
        <v>0</v>
      </c>
      <c r="U206" s="2">
        <f t="shared" si="23"/>
        <v>0</v>
      </c>
      <c r="V206" s="2">
        <f t="shared" si="23"/>
        <v>0</v>
      </c>
      <c r="W206" s="2">
        <f t="shared" si="23"/>
        <v>0</v>
      </c>
      <c r="X206" s="2">
        <f t="shared" si="23"/>
        <v>0</v>
      </c>
      <c r="Y206" s="2">
        <f t="shared" si="23"/>
        <v>0</v>
      </c>
      <c r="Z206" s="2">
        <f t="shared" si="23"/>
        <v>0</v>
      </c>
    </row>
    <row r="207" spans="13:26" hidden="1" x14ac:dyDescent="0.2">
      <c r="M207" s="2">
        <f t="shared" si="22"/>
        <v>0</v>
      </c>
      <c r="N207" s="2">
        <f t="shared" si="23"/>
        <v>0</v>
      </c>
      <c r="O207" s="2">
        <f t="shared" si="23"/>
        <v>0</v>
      </c>
      <c r="P207" s="2">
        <f t="shared" si="23"/>
        <v>0</v>
      </c>
      <c r="Q207" s="2">
        <f t="shared" si="23"/>
        <v>0</v>
      </c>
      <c r="R207" s="2">
        <f t="shared" si="23"/>
        <v>0</v>
      </c>
      <c r="S207" s="2">
        <f t="shared" si="23"/>
        <v>0</v>
      </c>
      <c r="T207" s="2">
        <f t="shared" si="23"/>
        <v>0</v>
      </c>
      <c r="U207" s="2">
        <f t="shared" si="23"/>
        <v>0</v>
      </c>
      <c r="V207" s="2">
        <f t="shared" si="23"/>
        <v>0</v>
      </c>
      <c r="W207" s="2">
        <f t="shared" si="23"/>
        <v>0</v>
      </c>
      <c r="X207" s="2">
        <f t="shared" si="23"/>
        <v>0</v>
      </c>
      <c r="Y207" s="2">
        <f t="shared" si="23"/>
        <v>0</v>
      </c>
      <c r="Z207" s="2">
        <f t="shared" si="23"/>
        <v>0</v>
      </c>
    </row>
    <row r="208" spans="13:26" hidden="1" x14ac:dyDescent="0.2">
      <c r="M208" s="2">
        <f t="shared" si="22"/>
        <v>0</v>
      </c>
      <c r="N208" s="2">
        <f t="shared" si="23"/>
        <v>0</v>
      </c>
      <c r="O208" s="2">
        <f t="shared" si="23"/>
        <v>0</v>
      </c>
      <c r="P208" s="2">
        <f t="shared" si="23"/>
        <v>0</v>
      </c>
      <c r="Q208" s="2">
        <f t="shared" si="23"/>
        <v>0</v>
      </c>
      <c r="R208" s="2">
        <f t="shared" si="23"/>
        <v>0</v>
      </c>
      <c r="S208" s="2">
        <f t="shared" si="23"/>
        <v>0</v>
      </c>
      <c r="T208" s="2">
        <f t="shared" si="23"/>
        <v>0</v>
      </c>
      <c r="U208" s="2">
        <f t="shared" si="23"/>
        <v>0</v>
      </c>
      <c r="V208" s="2">
        <f t="shared" si="23"/>
        <v>0</v>
      </c>
      <c r="W208" s="2">
        <f t="shared" si="23"/>
        <v>0</v>
      </c>
      <c r="X208" s="2">
        <f t="shared" si="23"/>
        <v>0</v>
      </c>
      <c r="Y208" s="2">
        <f t="shared" si="23"/>
        <v>0</v>
      </c>
      <c r="Z208" s="2">
        <f t="shared" si="23"/>
        <v>0</v>
      </c>
    </row>
    <row r="209" spans="13:26" hidden="1" x14ac:dyDescent="0.2">
      <c r="M209" s="2">
        <f t="shared" si="22"/>
        <v>0</v>
      </c>
      <c r="N209" s="2">
        <f t="shared" si="23"/>
        <v>0</v>
      </c>
      <c r="O209" s="2">
        <f t="shared" si="23"/>
        <v>0</v>
      </c>
      <c r="P209" s="2">
        <f t="shared" si="23"/>
        <v>0</v>
      </c>
      <c r="Q209" s="2">
        <f t="shared" si="23"/>
        <v>0</v>
      </c>
      <c r="R209" s="2">
        <f t="shared" si="23"/>
        <v>0</v>
      </c>
      <c r="S209" s="2">
        <f t="shared" si="23"/>
        <v>0</v>
      </c>
      <c r="T209" s="2">
        <f t="shared" si="23"/>
        <v>0</v>
      </c>
      <c r="U209" s="2">
        <f t="shared" si="23"/>
        <v>0</v>
      </c>
      <c r="V209" s="2">
        <f t="shared" si="23"/>
        <v>0</v>
      </c>
      <c r="W209" s="2">
        <f t="shared" si="23"/>
        <v>0</v>
      </c>
      <c r="X209" s="2">
        <f t="shared" si="23"/>
        <v>0</v>
      </c>
      <c r="Y209" s="2">
        <f t="shared" si="23"/>
        <v>0</v>
      </c>
      <c r="Z209" s="2">
        <f t="shared" si="23"/>
        <v>0</v>
      </c>
    </row>
    <row r="210" spans="13:26" hidden="1" x14ac:dyDescent="0.2">
      <c r="M210" s="2">
        <f t="shared" si="22"/>
        <v>0</v>
      </c>
      <c r="N210" s="2">
        <f t="shared" si="23"/>
        <v>0</v>
      </c>
      <c r="O210" s="2">
        <f t="shared" si="23"/>
        <v>0</v>
      </c>
      <c r="P210" s="2">
        <f t="shared" si="23"/>
        <v>0</v>
      </c>
      <c r="Q210" s="2">
        <f t="shared" si="23"/>
        <v>0</v>
      </c>
      <c r="R210" s="2">
        <f t="shared" si="23"/>
        <v>0</v>
      </c>
      <c r="S210" s="2">
        <f t="shared" si="23"/>
        <v>0</v>
      </c>
      <c r="T210" s="2">
        <f t="shared" si="23"/>
        <v>0</v>
      </c>
      <c r="U210" s="2">
        <f t="shared" si="23"/>
        <v>0</v>
      </c>
      <c r="V210" s="2">
        <f t="shared" si="23"/>
        <v>0</v>
      </c>
      <c r="W210" s="2">
        <f t="shared" si="23"/>
        <v>0</v>
      </c>
      <c r="X210" s="2">
        <f t="shared" si="23"/>
        <v>0</v>
      </c>
      <c r="Y210" s="2">
        <f t="shared" si="23"/>
        <v>0</v>
      </c>
      <c r="Z210" s="2">
        <f t="shared" si="23"/>
        <v>0</v>
      </c>
    </row>
    <row r="211" spans="13:26" hidden="1" x14ac:dyDescent="0.2">
      <c r="M211" s="2">
        <f t="shared" si="22"/>
        <v>0</v>
      </c>
      <c r="N211" s="2">
        <f t="shared" si="23"/>
        <v>0</v>
      </c>
      <c r="O211" s="2">
        <f t="shared" si="23"/>
        <v>0</v>
      </c>
      <c r="P211" s="2">
        <f t="shared" si="23"/>
        <v>0</v>
      </c>
      <c r="Q211" s="2">
        <f t="shared" si="23"/>
        <v>0</v>
      </c>
      <c r="R211" s="2">
        <f t="shared" si="23"/>
        <v>0</v>
      </c>
      <c r="S211" s="2">
        <f t="shared" si="23"/>
        <v>0</v>
      </c>
      <c r="T211" s="2">
        <f t="shared" si="23"/>
        <v>0</v>
      </c>
      <c r="U211" s="2">
        <f t="shared" si="23"/>
        <v>0</v>
      </c>
      <c r="V211" s="2">
        <f t="shared" si="23"/>
        <v>0</v>
      </c>
      <c r="W211" s="2">
        <f t="shared" si="23"/>
        <v>0</v>
      </c>
      <c r="X211" s="2">
        <f t="shared" si="23"/>
        <v>0</v>
      </c>
      <c r="Y211" s="2">
        <f t="shared" si="23"/>
        <v>0</v>
      </c>
      <c r="Z211" s="2">
        <f t="shared" si="23"/>
        <v>0</v>
      </c>
    </row>
    <row r="212" spans="13:26" hidden="1" x14ac:dyDescent="0.2">
      <c r="M212" s="2">
        <f t="shared" si="22"/>
        <v>0</v>
      </c>
      <c r="N212" s="2">
        <f t="shared" si="23"/>
        <v>0</v>
      </c>
      <c r="O212" s="2">
        <f t="shared" si="23"/>
        <v>0</v>
      </c>
      <c r="P212" s="2">
        <f t="shared" si="23"/>
        <v>0</v>
      </c>
      <c r="Q212" s="2">
        <f t="shared" si="23"/>
        <v>0</v>
      </c>
      <c r="R212" s="2">
        <f t="shared" si="23"/>
        <v>0</v>
      </c>
      <c r="S212" s="2">
        <f t="shared" si="23"/>
        <v>0</v>
      </c>
      <c r="T212" s="2">
        <f t="shared" si="23"/>
        <v>0</v>
      </c>
      <c r="U212" s="2">
        <f t="shared" si="23"/>
        <v>0</v>
      </c>
      <c r="V212" s="2">
        <f t="shared" si="23"/>
        <v>0</v>
      </c>
      <c r="W212" s="2">
        <f t="shared" si="23"/>
        <v>0</v>
      </c>
      <c r="X212" s="2">
        <f t="shared" si="23"/>
        <v>0</v>
      </c>
      <c r="Y212" s="2">
        <f t="shared" si="23"/>
        <v>0</v>
      </c>
      <c r="Z212" s="2">
        <f t="shared" si="23"/>
        <v>0</v>
      </c>
    </row>
    <row r="213" spans="13:26" hidden="1" x14ac:dyDescent="0.2">
      <c r="M213" s="2">
        <f t="shared" si="22"/>
        <v>0</v>
      </c>
      <c r="N213" s="2">
        <f t="shared" si="23"/>
        <v>0</v>
      </c>
      <c r="O213" s="2">
        <f t="shared" si="23"/>
        <v>0</v>
      </c>
      <c r="P213" s="2">
        <f t="shared" si="23"/>
        <v>0</v>
      </c>
      <c r="Q213" s="2">
        <f t="shared" si="23"/>
        <v>0</v>
      </c>
      <c r="R213" s="2">
        <f t="shared" si="23"/>
        <v>0</v>
      </c>
      <c r="S213" s="2">
        <f t="shared" si="23"/>
        <v>0</v>
      </c>
      <c r="T213" s="2">
        <f t="shared" si="23"/>
        <v>0</v>
      </c>
      <c r="U213" s="2">
        <f t="shared" si="23"/>
        <v>0</v>
      </c>
      <c r="V213" s="2">
        <f t="shared" si="23"/>
        <v>0</v>
      </c>
      <c r="W213" s="2">
        <f t="shared" si="23"/>
        <v>0</v>
      </c>
      <c r="X213" s="2">
        <f t="shared" si="23"/>
        <v>0</v>
      </c>
      <c r="Y213" s="2">
        <f t="shared" si="23"/>
        <v>0</v>
      </c>
      <c r="Z213" s="2">
        <f t="shared" si="23"/>
        <v>0</v>
      </c>
    </row>
    <row r="214" spans="13:26" hidden="1" x14ac:dyDescent="0.2">
      <c r="M214" s="2">
        <f t="shared" si="22"/>
        <v>0</v>
      </c>
      <c r="N214" s="2">
        <f t="shared" si="23"/>
        <v>0</v>
      </c>
      <c r="O214" s="2">
        <f t="shared" si="23"/>
        <v>0</v>
      </c>
      <c r="P214" s="2">
        <f t="shared" si="23"/>
        <v>0</v>
      </c>
      <c r="Q214" s="2">
        <f t="shared" si="23"/>
        <v>0</v>
      </c>
      <c r="R214" s="2">
        <f t="shared" si="23"/>
        <v>0</v>
      </c>
      <c r="S214" s="2">
        <f t="shared" si="23"/>
        <v>0</v>
      </c>
      <c r="T214" s="2">
        <f t="shared" si="23"/>
        <v>0</v>
      </c>
      <c r="U214" s="2">
        <f t="shared" si="23"/>
        <v>0</v>
      </c>
      <c r="V214" s="2">
        <f t="shared" si="23"/>
        <v>0</v>
      </c>
      <c r="W214" s="2">
        <f t="shared" si="23"/>
        <v>0</v>
      </c>
      <c r="X214" s="2">
        <f t="shared" si="23"/>
        <v>0</v>
      </c>
      <c r="Y214" s="2">
        <f t="shared" si="23"/>
        <v>0</v>
      </c>
      <c r="Z214" s="2">
        <f t="shared" si="23"/>
        <v>0</v>
      </c>
    </row>
    <row r="215" spans="13:26" hidden="1" x14ac:dyDescent="0.2">
      <c r="M215" s="2">
        <f t="shared" si="22"/>
        <v>0</v>
      </c>
      <c r="N215" s="2">
        <f t="shared" si="23"/>
        <v>0</v>
      </c>
      <c r="O215" s="2">
        <f t="shared" si="23"/>
        <v>0</v>
      </c>
      <c r="P215" s="2">
        <f t="shared" si="23"/>
        <v>0</v>
      </c>
      <c r="Q215" s="2">
        <f t="shared" si="23"/>
        <v>0</v>
      </c>
      <c r="R215" s="2">
        <f t="shared" si="23"/>
        <v>0</v>
      </c>
      <c r="S215" s="2">
        <f t="shared" si="23"/>
        <v>0</v>
      </c>
      <c r="T215" s="2">
        <f t="shared" si="23"/>
        <v>0</v>
      </c>
      <c r="U215" s="2">
        <f t="shared" si="23"/>
        <v>0</v>
      </c>
      <c r="V215" s="2">
        <f t="shared" si="23"/>
        <v>0</v>
      </c>
      <c r="W215" s="2">
        <f t="shared" si="23"/>
        <v>0</v>
      </c>
      <c r="X215" s="2">
        <f t="shared" si="23"/>
        <v>0</v>
      </c>
      <c r="Y215" s="2">
        <f t="shared" si="23"/>
        <v>0</v>
      </c>
      <c r="Z215" s="2">
        <f t="shared" si="23"/>
        <v>0</v>
      </c>
    </row>
    <row r="216" spans="13:26" hidden="1" x14ac:dyDescent="0.2">
      <c r="M216" s="2">
        <f t="shared" si="22"/>
        <v>0</v>
      </c>
      <c r="N216" s="2">
        <f t="shared" si="23"/>
        <v>0</v>
      </c>
      <c r="O216" s="2">
        <f t="shared" si="23"/>
        <v>0</v>
      </c>
      <c r="P216" s="2">
        <f t="shared" si="23"/>
        <v>0</v>
      </c>
      <c r="Q216" s="2">
        <f t="shared" si="23"/>
        <v>0</v>
      </c>
      <c r="R216" s="2">
        <f t="shared" si="23"/>
        <v>0</v>
      </c>
      <c r="S216" s="2">
        <f t="shared" si="23"/>
        <v>0</v>
      </c>
      <c r="T216" s="2">
        <f t="shared" si="23"/>
        <v>0</v>
      </c>
      <c r="U216" s="2">
        <f t="shared" si="23"/>
        <v>0</v>
      </c>
      <c r="V216" s="2">
        <f t="shared" si="23"/>
        <v>0</v>
      </c>
      <c r="W216" s="2">
        <f t="shared" si="23"/>
        <v>0</v>
      </c>
      <c r="X216" s="2">
        <f t="shared" si="23"/>
        <v>0</v>
      </c>
      <c r="Y216" s="2">
        <f t="shared" si="23"/>
        <v>0</v>
      </c>
      <c r="Z216" s="2">
        <f t="shared" si="23"/>
        <v>0</v>
      </c>
    </row>
    <row r="217" spans="13:26" hidden="1" x14ac:dyDescent="0.2">
      <c r="M217" s="2">
        <f t="shared" si="22"/>
        <v>0</v>
      </c>
      <c r="N217" s="2">
        <f t="shared" si="23"/>
        <v>0</v>
      </c>
      <c r="O217" s="2">
        <f t="shared" si="23"/>
        <v>0</v>
      </c>
      <c r="P217" s="2">
        <f t="shared" si="23"/>
        <v>0</v>
      </c>
      <c r="Q217" s="2">
        <f t="shared" si="23"/>
        <v>0</v>
      </c>
      <c r="R217" s="2">
        <f t="shared" si="23"/>
        <v>0</v>
      </c>
      <c r="S217" s="2">
        <f t="shared" si="23"/>
        <v>0</v>
      </c>
      <c r="T217" s="2">
        <f t="shared" si="23"/>
        <v>0</v>
      </c>
      <c r="U217" s="2">
        <f t="shared" si="23"/>
        <v>0</v>
      </c>
      <c r="V217" s="2">
        <f t="shared" si="23"/>
        <v>0</v>
      </c>
      <c r="W217" s="2">
        <f t="shared" si="23"/>
        <v>0</v>
      </c>
      <c r="X217" s="2">
        <f t="shared" si="23"/>
        <v>0</v>
      </c>
      <c r="Y217" s="2">
        <f t="shared" si="23"/>
        <v>0</v>
      </c>
      <c r="Z217" s="2">
        <f t="shared" si="23"/>
        <v>0</v>
      </c>
    </row>
    <row r="218" spans="13:26" hidden="1" x14ac:dyDescent="0.2">
      <c r="M218" s="2">
        <f t="shared" si="22"/>
        <v>0</v>
      </c>
      <c r="N218" s="2">
        <f t="shared" si="23"/>
        <v>0</v>
      </c>
      <c r="O218" s="2">
        <f t="shared" si="23"/>
        <v>0</v>
      </c>
      <c r="P218" s="2">
        <f t="shared" si="23"/>
        <v>0</v>
      </c>
      <c r="Q218" s="2">
        <f t="shared" si="23"/>
        <v>0</v>
      </c>
      <c r="R218" s="2">
        <f t="shared" si="23"/>
        <v>0</v>
      </c>
      <c r="S218" s="2">
        <f t="shared" si="23"/>
        <v>0</v>
      </c>
      <c r="T218" s="2">
        <f t="shared" si="23"/>
        <v>0</v>
      </c>
      <c r="U218" s="2">
        <f t="shared" si="23"/>
        <v>0</v>
      </c>
      <c r="V218" s="2">
        <f t="shared" si="23"/>
        <v>0</v>
      </c>
      <c r="W218" s="2">
        <f t="shared" si="23"/>
        <v>0</v>
      </c>
      <c r="X218" s="2">
        <f t="shared" si="23"/>
        <v>0</v>
      </c>
      <c r="Y218" s="2">
        <f t="shared" si="23"/>
        <v>0</v>
      </c>
      <c r="Z218" s="2">
        <f t="shared" si="23"/>
        <v>0</v>
      </c>
    </row>
    <row r="219" spans="13:26" hidden="1" x14ac:dyDescent="0.2">
      <c r="M219" s="2">
        <f t="shared" si="22"/>
        <v>0</v>
      </c>
      <c r="N219" s="2">
        <f t="shared" si="23"/>
        <v>0</v>
      </c>
      <c r="O219" s="2">
        <f t="shared" si="23"/>
        <v>0</v>
      </c>
      <c r="P219" s="2">
        <f t="shared" si="23"/>
        <v>0</v>
      </c>
      <c r="Q219" s="2">
        <f t="shared" si="23"/>
        <v>0</v>
      </c>
      <c r="R219" s="2">
        <f t="shared" si="23"/>
        <v>0</v>
      </c>
      <c r="S219" s="2">
        <f t="shared" si="23"/>
        <v>0</v>
      </c>
      <c r="T219" s="2">
        <f t="shared" si="23"/>
        <v>0</v>
      </c>
      <c r="U219" s="2">
        <f t="shared" si="23"/>
        <v>0</v>
      </c>
      <c r="V219" s="2">
        <f t="shared" si="23"/>
        <v>0</v>
      </c>
      <c r="W219" s="2">
        <f t="shared" si="23"/>
        <v>0</v>
      </c>
      <c r="X219" s="2">
        <f t="shared" si="23"/>
        <v>0</v>
      </c>
      <c r="Y219" s="2">
        <f t="shared" si="23"/>
        <v>0</v>
      </c>
      <c r="Z219" s="2">
        <f t="shared" si="23"/>
        <v>0</v>
      </c>
    </row>
    <row r="220" spans="13:26" hidden="1" x14ac:dyDescent="0.2">
      <c r="M220" s="2">
        <f t="shared" si="22"/>
        <v>0</v>
      </c>
      <c r="N220" s="2">
        <f t="shared" si="23"/>
        <v>0</v>
      </c>
      <c r="O220" s="2">
        <f t="shared" si="23"/>
        <v>0</v>
      </c>
      <c r="P220" s="2">
        <f t="shared" si="23"/>
        <v>0</v>
      </c>
      <c r="Q220" s="2">
        <f t="shared" si="23"/>
        <v>0</v>
      </c>
      <c r="R220" s="2">
        <f t="shared" si="23"/>
        <v>0</v>
      </c>
      <c r="S220" s="2">
        <f t="shared" si="23"/>
        <v>0</v>
      </c>
      <c r="T220" s="2">
        <f t="shared" si="23"/>
        <v>0</v>
      </c>
      <c r="U220" s="2">
        <f t="shared" si="23"/>
        <v>0</v>
      </c>
      <c r="V220" s="2">
        <f t="shared" si="23"/>
        <v>0</v>
      </c>
      <c r="W220" s="2">
        <f t="shared" si="23"/>
        <v>0</v>
      </c>
      <c r="X220" s="2">
        <f t="shared" si="23"/>
        <v>0</v>
      </c>
      <c r="Y220" s="2">
        <f t="shared" si="23"/>
        <v>0</v>
      </c>
      <c r="Z220" s="2">
        <f t="shared" si="23"/>
        <v>0</v>
      </c>
    </row>
    <row r="221" spans="13:26" hidden="1" x14ac:dyDescent="0.2">
      <c r="M221" s="2">
        <f t="shared" si="22"/>
        <v>0</v>
      </c>
      <c r="N221" s="2">
        <f t="shared" si="23"/>
        <v>0</v>
      </c>
      <c r="O221" s="2">
        <f t="shared" si="23"/>
        <v>0</v>
      </c>
      <c r="P221" s="2">
        <f t="shared" si="23"/>
        <v>0</v>
      </c>
      <c r="Q221" s="2">
        <f t="shared" si="23"/>
        <v>0</v>
      </c>
      <c r="R221" s="2">
        <f t="shared" si="23"/>
        <v>0</v>
      </c>
      <c r="S221" s="2">
        <f t="shared" si="23"/>
        <v>0</v>
      </c>
      <c r="T221" s="2">
        <f t="shared" si="23"/>
        <v>0</v>
      </c>
      <c r="U221" s="2">
        <f t="shared" si="23"/>
        <v>0</v>
      </c>
      <c r="V221" s="2">
        <f t="shared" si="23"/>
        <v>0</v>
      </c>
      <c r="W221" s="2">
        <f t="shared" si="23"/>
        <v>0</v>
      </c>
      <c r="X221" s="2">
        <f t="shared" si="23"/>
        <v>0</v>
      </c>
      <c r="Y221" s="2">
        <f t="shared" si="23"/>
        <v>0</v>
      </c>
      <c r="Z221" s="2">
        <f t="shared" si="23"/>
        <v>0</v>
      </c>
    </row>
    <row r="222" spans="13:26" hidden="1" x14ac:dyDescent="0.2">
      <c r="M222" s="2">
        <f t="shared" si="22"/>
        <v>0</v>
      </c>
      <c r="N222" s="2">
        <f t="shared" ref="N222:Z222" si="24">IF(OR(AND(N$7="dev",N34="nr"),AND(N$7="dev",ISNUMBER(N34))),1,0)</f>
        <v>0</v>
      </c>
      <c r="O222" s="2">
        <f t="shared" si="24"/>
        <v>0</v>
      </c>
      <c r="P222" s="2">
        <f t="shared" si="24"/>
        <v>0</v>
      </c>
      <c r="Q222" s="2">
        <f t="shared" si="24"/>
        <v>0</v>
      </c>
      <c r="R222" s="2">
        <f t="shared" si="24"/>
        <v>0</v>
      </c>
      <c r="S222" s="2">
        <f t="shared" si="24"/>
        <v>0</v>
      </c>
      <c r="T222" s="2">
        <f t="shared" si="24"/>
        <v>0</v>
      </c>
      <c r="U222" s="2">
        <f t="shared" si="24"/>
        <v>0</v>
      </c>
      <c r="V222" s="2">
        <f t="shared" si="24"/>
        <v>0</v>
      </c>
      <c r="W222" s="2">
        <f t="shared" si="24"/>
        <v>0</v>
      </c>
      <c r="X222" s="2">
        <f t="shared" si="24"/>
        <v>0</v>
      </c>
      <c r="Y222" s="2">
        <f t="shared" si="24"/>
        <v>0</v>
      </c>
      <c r="Z222" s="2">
        <f t="shared" si="24"/>
        <v>0</v>
      </c>
    </row>
    <row r="223" spans="13:26" hidden="1" x14ac:dyDescent="0.2">
      <c r="M223" s="2">
        <f t="shared" ref="M223:Z238" si="25">IF(OR(AND(M$7="dev",M35="nr"),AND(M$7="dev",ISNUMBER(M35))),1,0)</f>
        <v>0</v>
      </c>
      <c r="N223" s="2">
        <f t="shared" si="25"/>
        <v>0</v>
      </c>
      <c r="O223" s="2">
        <f t="shared" si="25"/>
        <v>0</v>
      </c>
      <c r="P223" s="2">
        <f t="shared" si="25"/>
        <v>0</v>
      </c>
      <c r="Q223" s="2">
        <f t="shared" si="25"/>
        <v>0</v>
      </c>
      <c r="R223" s="2">
        <f t="shared" si="25"/>
        <v>0</v>
      </c>
      <c r="S223" s="2">
        <f t="shared" si="25"/>
        <v>0</v>
      </c>
      <c r="T223" s="2">
        <f t="shared" si="25"/>
        <v>0</v>
      </c>
      <c r="U223" s="2">
        <f t="shared" si="25"/>
        <v>0</v>
      </c>
      <c r="V223" s="2">
        <f t="shared" si="25"/>
        <v>0</v>
      </c>
      <c r="W223" s="2">
        <f t="shared" si="25"/>
        <v>0</v>
      </c>
      <c r="X223" s="2">
        <f t="shared" si="25"/>
        <v>0</v>
      </c>
      <c r="Y223" s="2">
        <f t="shared" si="25"/>
        <v>0</v>
      </c>
      <c r="Z223" s="2">
        <f t="shared" si="25"/>
        <v>0</v>
      </c>
    </row>
    <row r="224" spans="13:26" hidden="1" x14ac:dyDescent="0.2">
      <c r="M224" s="2">
        <f t="shared" si="25"/>
        <v>0</v>
      </c>
      <c r="N224" s="2">
        <f t="shared" si="25"/>
        <v>0</v>
      </c>
      <c r="O224" s="2">
        <f t="shared" si="25"/>
        <v>0</v>
      </c>
      <c r="P224" s="2">
        <f t="shared" si="25"/>
        <v>0</v>
      </c>
      <c r="Q224" s="2">
        <f t="shared" si="25"/>
        <v>0</v>
      </c>
      <c r="R224" s="2">
        <f t="shared" si="25"/>
        <v>0</v>
      </c>
      <c r="S224" s="2">
        <f t="shared" si="25"/>
        <v>0</v>
      </c>
      <c r="T224" s="2">
        <f t="shared" si="25"/>
        <v>0</v>
      </c>
      <c r="U224" s="2">
        <f t="shared" si="25"/>
        <v>0</v>
      </c>
      <c r="V224" s="2">
        <f t="shared" si="25"/>
        <v>0</v>
      </c>
      <c r="W224" s="2">
        <f t="shared" si="25"/>
        <v>0</v>
      </c>
      <c r="X224" s="2">
        <f t="shared" si="25"/>
        <v>0</v>
      </c>
      <c r="Y224" s="2">
        <f t="shared" si="25"/>
        <v>0</v>
      </c>
      <c r="Z224" s="2">
        <f t="shared" si="25"/>
        <v>0</v>
      </c>
    </row>
    <row r="225" spans="13:26" hidden="1" x14ac:dyDescent="0.2">
      <c r="M225" s="2">
        <f t="shared" si="25"/>
        <v>0</v>
      </c>
      <c r="N225" s="2">
        <f t="shared" si="25"/>
        <v>0</v>
      </c>
      <c r="O225" s="2">
        <f t="shared" si="25"/>
        <v>0</v>
      </c>
      <c r="P225" s="2">
        <f t="shared" si="25"/>
        <v>0</v>
      </c>
      <c r="Q225" s="2">
        <f t="shared" si="25"/>
        <v>0</v>
      </c>
      <c r="R225" s="2">
        <f t="shared" si="25"/>
        <v>0</v>
      </c>
      <c r="S225" s="2">
        <f t="shared" si="25"/>
        <v>0</v>
      </c>
      <c r="T225" s="2">
        <f t="shared" si="25"/>
        <v>0</v>
      </c>
      <c r="U225" s="2">
        <f t="shared" si="25"/>
        <v>0</v>
      </c>
      <c r="V225" s="2">
        <f t="shared" si="25"/>
        <v>0</v>
      </c>
      <c r="W225" s="2">
        <f t="shared" si="25"/>
        <v>0</v>
      </c>
      <c r="X225" s="2">
        <f t="shared" si="25"/>
        <v>0</v>
      </c>
      <c r="Y225" s="2">
        <f t="shared" si="25"/>
        <v>0</v>
      </c>
      <c r="Z225" s="2">
        <f t="shared" si="25"/>
        <v>0</v>
      </c>
    </row>
    <row r="226" spans="13:26" hidden="1" x14ac:dyDescent="0.2">
      <c r="M226" s="2">
        <f t="shared" si="25"/>
        <v>0</v>
      </c>
      <c r="N226" s="2">
        <f t="shared" si="25"/>
        <v>0</v>
      </c>
      <c r="O226" s="2">
        <f t="shared" si="25"/>
        <v>0</v>
      </c>
      <c r="P226" s="2">
        <f t="shared" si="25"/>
        <v>0</v>
      </c>
      <c r="Q226" s="2">
        <f t="shared" si="25"/>
        <v>0</v>
      </c>
      <c r="R226" s="2">
        <f t="shared" si="25"/>
        <v>0</v>
      </c>
      <c r="S226" s="2">
        <f t="shared" si="25"/>
        <v>0</v>
      </c>
      <c r="T226" s="2">
        <f t="shared" si="25"/>
        <v>0</v>
      </c>
      <c r="U226" s="2">
        <f t="shared" si="25"/>
        <v>0</v>
      </c>
      <c r="V226" s="2">
        <f t="shared" si="25"/>
        <v>0</v>
      </c>
      <c r="W226" s="2">
        <f t="shared" si="25"/>
        <v>0</v>
      </c>
      <c r="X226" s="2">
        <f t="shared" si="25"/>
        <v>0</v>
      </c>
      <c r="Y226" s="2">
        <f t="shared" si="25"/>
        <v>0</v>
      </c>
      <c r="Z226" s="2">
        <f t="shared" si="25"/>
        <v>0</v>
      </c>
    </row>
    <row r="227" spans="13:26" hidden="1" x14ac:dyDescent="0.2">
      <c r="M227" s="2">
        <f t="shared" si="25"/>
        <v>0</v>
      </c>
      <c r="N227" s="2">
        <f t="shared" si="25"/>
        <v>0</v>
      </c>
      <c r="O227" s="2">
        <f t="shared" si="25"/>
        <v>0</v>
      </c>
      <c r="P227" s="2">
        <f t="shared" si="25"/>
        <v>0</v>
      </c>
      <c r="Q227" s="2">
        <f t="shared" si="25"/>
        <v>0</v>
      </c>
      <c r="R227" s="2">
        <f t="shared" si="25"/>
        <v>0</v>
      </c>
      <c r="S227" s="2">
        <f t="shared" si="25"/>
        <v>0</v>
      </c>
      <c r="T227" s="2">
        <f t="shared" si="25"/>
        <v>0</v>
      </c>
      <c r="U227" s="2">
        <f t="shared" si="25"/>
        <v>0</v>
      </c>
      <c r="V227" s="2">
        <f t="shared" si="25"/>
        <v>0</v>
      </c>
      <c r="W227" s="2">
        <f t="shared" si="25"/>
        <v>0</v>
      </c>
      <c r="X227" s="2">
        <f t="shared" si="25"/>
        <v>0</v>
      </c>
      <c r="Y227" s="2">
        <f t="shared" si="25"/>
        <v>0</v>
      </c>
      <c r="Z227" s="2">
        <f t="shared" si="25"/>
        <v>0</v>
      </c>
    </row>
    <row r="228" spans="13:26" hidden="1" x14ac:dyDescent="0.2">
      <c r="M228" s="2">
        <f t="shared" si="25"/>
        <v>0</v>
      </c>
      <c r="N228" s="2">
        <f t="shared" si="25"/>
        <v>0</v>
      </c>
      <c r="O228" s="2">
        <f t="shared" si="25"/>
        <v>0</v>
      </c>
      <c r="P228" s="2">
        <f t="shared" si="25"/>
        <v>0</v>
      </c>
      <c r="Q228" s="2">
        <f t="shared" si="25"/>
        <v>0</v>
      </c>
      <c r="R228" s="2">
        <f t="shared" si="25"/>
        <v>0</v>
      </c>
      <c r="S228" s="2">
        <f t="shared" si="25"/>
        <v>0</v>
      </c>
      <c r="T228" s="2">
        <f t="shared" si="25"/>
        <v>0</v>
      </c>
      <c r="U228" s="2">
        <f t="shared" si="25"/>
        <v>0</v>
      </c>
      <c r="V228" s="2">
        <f t="shared" si="25"/>
        <v>0</v>
      </c>
      <c r="W228" s="2">
        <f t="shared" si="25"/>
        <v>0</v>
      </c>
      <c r="X228" s="2">
        <f t="shared" si="25"/>
        <v>0</v>
      </c>
      <c r="Y228" s="2">
        <f t="shared" si="25"/>
        <v>0</v>
      </c>
      <c r="Z228" s="2">
        <f t="shared" si="25"/>
        <v>0</v>
      </c>
    </row>
    <row r="229" spans="13:26" hidden="1" x14ac:dyDescent="0.2">
      <c r="M229" s="2">
        <f t="shared" si="25"/>
        <v>0</v>
      </c>
      <c r="N229" s="2">
        <f t="shared" si="25"/>
        <v>0</v>
      </c>
      <c r="O229" s="2">
        <f t="shared" si="25"/>
        <v>0</v>
      </c>
      <c r="P229" s="2">
        <f t="shared" si="25"/>
        <v>0</v>
      </c>
      <c r="Q229" s="2">
        <f t="shared" si="25"/>
        <v>0</v>
      </c>
      <c r="R229" s="2">
        <f t="shared" si="25"/>
        <v>0</v>
      </c>
      <c r="S229" s="2">
        <f t="shared" si="25"/>
        <v>0</v>
      </c>
      <c r="T229" s="2">
        <f t="shared" si="25"/>
        <v>0</v>
      </c>
      <c r="U229" s="2">
        <f t="shared" si="25"/>
        <v>0</v>
      </c>
      <c r="V229" s="2">
        <f t="shared" si="25"/>
        <v>0</v>
      </c>
      <c r="W229" s="2">
        <f t="shared" si="25"/>
        <v>0</v>
      </c>
      <c r="X229" s="2">
        <f t="shared" si="25"/>
        <v>0</v>
      </c>
      <c r="Y229" s="2">
        <f t="shared" si="25"/>
        <v>0</v>
      </c>
      <c r="Z229" s="2">
        <f t="shared" si="25"/>
        <v>0</v>
      </c>
    </row>
    <row r="230" spans="13:26" hidden="1" x14ac:dyDescent="0.2">
      <c r="M230" s="2">
        <f t="shared" si="25"/>
        <v>0</v>
      </c>
      <c r="N230" s="2">
        <f t="shared" si="25"/>
        <v>0</v>
      </c>
      <c r="O230" s="2">
        <f t="shared" si="25"/>
        <v>0</v>
      </c>
      <c r="P230" s="2">
        <f t="shared" si="25"/>
        <v>0</v>
      </c>
      <c r="Q230" s="2">
        <f t="shared" si="25"/>
        <v>0</v>
      </c>
      <c r="R230" s="2">
        <f t="shared" si="25"/>
        <v>0</v>
      </c>
      <c r="S230" s="2">
        <f t="shared" si="25"/>
        <v>0</v>
      </c>
      <c r="T230" s="2">
        <f t="shared" si="25"/>
        <v>0</v>
      </c>
      <c r="U230" s="2">
        <f t="shared" si="25"/>
        <v>0</v>
      </c>
      <c r="V230" s="2">
        <f t="shared" si="25"/>
        <v>0</v>
      </c>
      <c r="W230" s="2">
        <f t="shared" si="25"/>
        <v>0</v>
      </c>
      <c r="X230" s="2">
        <f t="shared" si="25"/>
        <v>0</v>
      </c>
      <c r="Y230" s="2">
        <f t="shared" si="25"/>
        <v>0</v>
      </c>
      <c r="Z230" s="2">
        <f t="shared" si="25"/>
        <v>0</v>
      </c>
    </row>
    <row r="231" spans="13:26" hidden="1" x14ac:dyDescent="0.2">
      <c r="M231" s="2">
        <f t="shared" si="25"/>
        <v>0</v>
      </c>
      <c r="N231" s="2">
        <f t="shared" si="25"/>
        <v>0</v>
      </c>
      <c r="O231" s="2">
        <f t="shared" si="25"/>
        <v>0</v>
      </c>
      <c r="P231" s="2">
        <f t="shared" si="25"/>
        <v>0</v>
      </c>
      <c r="Q231" s="2">
        <f t="shared" si="25"/>
        <v>0</v>
      </c>
      <c r="R231" s="2">
        <f t="shared" si="25"/>
        <v>0</v>
      </c>
      <c r="S231" s="2">
        <f t="shared" si="25"/>
        <v>0</v>
      </c>
      <c r="T231" s="2">
        <f t="shared" si="25"/>
        <v>0</v>
      </c>
      <c r="U231" s="2">
        <f t="shared" si="25"/>
        <v>0</v>
      </c>
      <c r="V231" s="2">
        <f t="shared" si="25"/>
        <v>0</v>
      </c>
      <c r="W231" s="2">
        <f t="shared" si="25"/>
        <v>0</v>
      </c>
      <c r="X231" s="2">
        <f t="shared" si="25"/>
        <v>0</v>
      </c>
      <c r="Y231" s="2">
        <f t="shared" si="25"/>
        <v>0</v>
      </c>
      <c r="Z231" s="2">
        <f t="shared" si="25"/>
        <v>0</v>
      </c>
    </row>
    <row r="232" spans="13:26" hidden="1" x14ac:dyDescent="0.2">
      <c r="M232" s="2">
        <f t="shared" si="25"/>
        <v>0</v>
      </c>
      <c r="N232" s="2">
        <f t="shared" si="25"/>
        <v>0</v>
      </c>
      <c r="O232" s="2">
        <f t="shared" si="25"/>
        <v>0</v>
      </c>
      <c r="P232" s="2">
        <f t="shared" si="25"/>
        <v>0</v>
      </c>
      <c r="Q232" s="2">
        <f t="shared" si="25"/>
        <v>0</v>
      </c>
      <c r="R232" s="2">
        <f t="shared" si="25"/>
        <v>0</v>
      </c>
      <c r="S232" s="2">
        <f t="shared" si="25"/>
        <v>0</v>
      </c>
      <c r="T232" s="2">
        <f t="shared" si="25"/>
        <v>0</v>
      </c>
      <c r="U232" s="2">
        <f t="shared" si="25"/>
        <v>0</v>
      </c>
      <c r="V232" s="2">
        <f t="shared" si="25"/>
        <v>0</v>
      </c>
      <c r="W232" s="2">
        <f t="shared" si="25"/>
        <v>0</v>
      </c>
      <c r="X232" s="2">
        <f t="shared" si="25"/>
        <v>0</v>
      </c>
      <c r="Y232" s="2">
        <f t="shared" si="25"/>
        <v>0</v>
      </c>
      <c r="Z232" s="2">
        <f t="shared" si="25"/>
        <v>0</v>
      </c>
    </row>
    <row r="233" spans="13:26" hidden="1" x14ac:dyDescent="0.2">
      <c r="M233" s="2">
        <f t="shared" si="25"/>
        <v>0</v>
      </c>
      <c r="N233" s="2">
        <f t="shared" si="25"/>
        <v>0</v>
      </c>
      <c r="O233" s="2">
        <f t="shared" si="25"/>
        <v>0</v>
      </c>
      <c r="P233" s="2">
        <f t="shared" si="25"/>
        <v>0</v>
      </c>
      <c r="Q233" s="2">
        <f t="shared" si="25"/>
        <v>0</v>
      </c>
      <c r="R233" s="2">
        <f t="shared" si="25"/>
        <v>0</v>
      </c>
      <c r="S233" s="2">
        <f t="shared" si="25"/>
        <v>0</v>
      </c>
      <c r="T233" s="2">
        <f t="shared" si="25"/>
        <v>0</v>
      </c>
      <c r="U233" s="2">
        <f t="shared" si="25"/>
        <v>0</v>
      </c>
      <c r="V233" s="2">
        <f t="shared" si="25"/>
        <v>0</v>
      </c>
      <c r="W233" s="2">
        <f t="shared" si="25"/>
        <v>0</v>
      </c>
      <c r="X233" s="2">
        <f t="shared" si="25"/>
        <v>0</v>
      </c>
      <c r="Y233" s="2">
        <f t="shared" si="25"/>
        <v>0</v>
      </c>
      <c r="Z233" s="2">
        <f t="shared" si="25"/>
        <v>0</v>
      </c>
    </row>
    <row r="234" spans="13:26" hidden="1" x14ac:dyDescent="0.2">
      <c r="M234" s="2">
        <f t="shared" si="25"/>
        <v>0</v>
      </c>
      <c r="N234" s="2">
        <f t="shared" si="25"/>
        <v>0</v>
      </c>
      <c r="O234" s="2">
        <f t="shared" si="25"/>
        <v>0</v>
      </c>
      <c r="P234" s="2">
        <f t="shared" si="25"/>
        <v>0</v>
      </c>
      <c r="Q234" s="2">
        <f t="shared" si="25"/>
        <v>0</v>
      </c>
      <c r="R234" s="2">
        <f t="shared" si="25"/>
        <v>0</v>
      </c>
      <c r="S234" s="2">
        <f t="shared" si="25"/>
        <v>0</v>
      </c>
      <c r="T234" s="2">
        <f t="shared" si="25"/>
        <v>0</v>
      </c>
      <c r="U234" s="2">
        <f t="shared" si="25"/>
        <v>0</v>
      </c>
      <c r="V234" s="2">
        <f t="shared" si="25"/>
        <v>0</v>
      </c>
      <c r="W234" s="2">
        <f t="shared" si="25"/>
        <v>0</v>
      </c>
      <c r="X234" s="2">
        <f t="shared" si="25"/>
        <v>0</v>
      </c>
      <c r="Y234" s="2">
        <f t="shared" si="25"/>
        <v>0</v>
      </c>
      <c r="Z234" s="2">
        <f t="shared" si="25"/>
        <v>0</v>
      </c>
    </row>
    <row r="235" spans="13:26" hidden="1" x14ac:dyDescent="0.2">
      <c r="M235" s="2">
        <f t="shared" si="25"/>
        <v>0</v>
      </c>
      <c r="N235" s="2">
        <f t="shared" si="25"/>
        <v>0</v>
      </c>
      <c r="O235" s="2">
        <f t="shared" si="25"/>
        <v>0</v>
      </c>
      <c r="P235" s="2">
        <f t="shared" si="25"/>
        <v>0</v>
      </c>
      <c r="Q235" s="2">
        <f t="shared" si="25"/>
        <v>0</v>
      </c>
      <c r="R235" s="2">
        <f t="shared" si="25"/>
        <v>0</v>
      </c>
      <c r="S235" s="2">
        <f t="shared" si="25"/>
        <v>0</v>
      </c>
      <c r="T235" s="2">
        <f t="shared" si="25"/>
        <v>0</v>
      </c>
      <c r="U235" s="2">
        <f t="shared" si="25"/>
        <v>0</v>
      </c>
      <c r="V235" s="2">
        <f t="shared" si="25"/>
        <v>0</v>
      </c>
      <c r="W235" s="2">
        <f t="shared" si="25"/>
        <v>0</v>
      </c>
      <c r="X235" s="2">
        <f t="shared" si="25"/>
        <v>0</v>
      </c>
      <c r="Y235" s="2">
        <f t="shared" si="25"/>
        <v>0</v>
      </c>
      <c r="Z235" s="2">
        <f t="shared" si="25"/>
        <v>0</v>
      </c>
    </row>
    <row r="236" spans="13:26" hidden="1" x14ac:dyDescent="0.2">
      <c r="M236" s="2">
        <f t="shared" si="25"/>
        <v>0</v>
      </c>
      <c r="N236" s="2">
        <f t="shared" si="25"/>
        <v>0</v>
      </c>
      <c r="O236" s="2">
        <f t="shared" si="25"/>
        <v>0</v>
      </c>
      <c r="P236" s="2">
        <f t="shared" si="25"/>
        <v>0</v>
      </c>
      <c r="Q236" s="2">
        <f t="shared" si="25"/>
        <v>0</v>
      </c>
      <c r="R236" s="2">
        <f t="shared" si="25"/>
        <v>0</v>
      </c>
      <c r="S236" s="2">
        <f t="shared" si="25"/>
        <v>0</v>
      </c>
      <c r="T236" s="2">
        <f t="shared" si="25"/>
        <v>0</v>
      </c>
      <c r="U236" s="2">
        <f t="shared" si="25"/>
        <v>0</v>
      </c>
      <c r="V236" s="2">
        <f t="shared" si="25"/>
        <v>0</v>
      </c>
      <c r="W236" s="2">
        <f t="shared" si="25"/>
        <v>0</v>
      </c>
      <c r="X236" s="2">
        <f t="shared" si="25"/>
        <v>0</v>
      </c>
      <c r="Y236" s="2">
        <f t="shared" si="25"/>
        <v>0</v>
      </c>
      <c r="Z236" s="2">
        <f t="shared" si="25"/>
        <v>0</v>
      </c>
    </row>
    <row r="237" spans="13:26" hidden="1" x14ac:dyDescent="0.2">
      <c r="M237" s="2">
        <f t="shared" si="25"/>
        <v>0</v>
      </c>
      <c r="N237" s="2">
        <f t="shared" si="25"/>
        <v>0</v>
      </c>
      <c r="O237" s="2">
        <f t="shared" si="25"/>
        <v>0</v>
      </c>
      <c r="P237" s="2">
        <f t="shared" si="25"/>
        <v>0</v>
      </c>
      <c r="Q237" s="2">
        <f t="shared" si="25"/>
        <v>0</v>
      </c>
      <c r="R237" s="2">
        <f t="shared" si="25"/>
        <v>0</v>
      </c>
      <c r="S237" s="2">
        <f t="shared" si="25"/>
        <v>0</v>
      </c>
      <c r="T237" s="2">
        <f t="shared" si="25"/>
        <v>0</v>
      </c>
      <c r="U237" s="2">
        <f t="shared" si="25"/>
        <v>0</v>
      </c>
      <c r="V237" s="2">
        <f t="shared" si="25"/>
        <v>0</v>
      </c>
      <c r="W237" s="2">
        <f t="shared" si="25"/>
        <v>0</v>
      </c>
      <c r="X237" s="2">
        <f t="shared" si="25"/>
        <v>0</v>
      </c>
      <c r="Y237" s="2">
        <f t="shared" si="25"/>
        <v>0</v>
      </c>
      <c r="Z237" s="2">
        <f t="shared" si="25"/>
        <v>0</v>
      </c>
    </row>
    <row r="238" spans="13:26" hidden="1" x14ac:dyDescent="0.2">
      <c r="M238" s="2">
        <f>IF(OR(AND(M$7="dev",M50="nr"),AND(M$7="dev",ISNUMBER(M50))),1,0)</f>
        <v>0</v>
      </c>
      <c r="N238" s="2">
        <f t="shared" si="25"/>
        <v>0</v>
      </c>
      <c r="O238" s="2">
        <f t="shared" si="25"/>
        <v>0</v>
      </c>
      <c r="P238" s="2">
        <f t="shared" si="25"/>
        <v>0</v>
      </c>
      <c r="Q238" s="2">
        <f t="shared" si="25"/>
        <v>0</v>
      </c>
      <c r="R238" s="2">
        <f t="shared" si="25"/>
        <v>0</v>
      </c>
      <c r="S238" s="2">
        <f t="shared" si="25"/>
        <v>0</v>
      </c>
      <c r="T238" s="2">
        <f t="shared" si="25"/>
        <v>0</v>
      </c>
      <c r="U238" s="2">
        <f t="shared" si="25"/>
        <v>0</v>
      </c>
      <c r="V238" s="2">
        <f t="shared" si="25"/>
        <v>0</v>
      </c>
      <c r="W238" s="2">
        <f t="shared" si="25"/>
        <v>0</v>
      </c>
      <c r="X238" s="2">
        <f t="shared" si="25"/>
        <v>0</v>
      </c>
      <c r="Y238" s="2">
        <f t="shared" si="25"/>
        <v>0</v>
      </c>
      <c r="Z238" s="2">
        <f t="shared" si="25"/>
        <v>0</v>
      </c>
    </row>
    <row r="239" spans="13:26" hidden="1" x14ac:dyDescent="0.2">
      <c r="M239" s="2">
        <f>IF(OR(AND(M$7="dev",M51="nr"),AND(M$7="dev",ISNUMBER(M51))),1,0)</f>
        <v>0</v>
      </c>
      <c r="N239" s="2">
        <f t="shared" ref="N239:Z240" si="26">IF(OR(AND(N$7="dev",N51="nr"),AND(N$7="dev",ISNUMBER(N51))),1,0)</f>
        <v>0</v>
      </c>
      <c r="O239" s="2">
        <f t="shared" si="26"/>
        <v>0</v>
      </c>
      <c r="P239" s="2">
        <f t="shared" si="26"/>
        <v>0</v>
      </c>
      <c r="Q239" s="2">
        <f t="shared" si="26"/>
        <v>0</v>
      </c>
      <c r="R239" s="2">
        <f t="shared" si="26"/>
        <v>0</v>
      </c>
      <c r="S239" s="2">
        <f t="shared" si="26"/>
        <v>0</v>
      </c>
      <c r="T239" s="2">
        <f t="shared" si="26"/>
        <v>0</v>
      </c>
      <c r="U239" s="2">
        <f t="shared" si="26"/>
        <v>0</v>
      </c>
      <c r="V239" s="2">
        <f t="shared" si="26"/>
        <v>0</v>
      </c>
      <c r="W239" s="2">
        <f t="shared" si="26"/>
        <v>0</v>
      </c>
      <c r="X239" s="2">
        <f t="shared" si="26"/>
        <v>0</v>
      </c>
      <c r="Y239" s="2">
        <f t="shared" si="26"/>
        <v>0</v>
      </c>
      <c r="Z239" s="2">
        <f t="shared" si="26"/>
        <v>0</v>
      </c>
    </row>
    <row r="240" spans="13:26" hidden="1" x14ac:dyDescent="0.2">
      <c r="M240" s="2">
        <f>IF(OR(AND(M$7="dev",M52="nr"),AND(M$7="dev",ISNUMBER(M52))),1,0)</f>
        <v>0</v>
      </c>
      <c r="N240" s="2">
        <f t="shared" si="26"/>
        <v>0</v>
      </c>
      <c r="O240" s="2">
        <f t="shared" si="26"/>
        <v>0</v>
      </c>
      <c r="P240" s="2">
        <f t="shared" si="26"/>
        <v>0</v>
      </c>
      <c r="Q240" s="2">
        <f t="shared" si="26"/>
        <v>0</v>
      </c>
      <c r="R240" s="2">
        <f t="shared" si="26"/>
        <v>0</v>
      </c>
      <c r="S240" s="2">
        <f t="shared" si="26"/>
        <v>0</v>
      </c>
      <c r="T240" s="2">
        <f t="shared" si="26"/>
        <v>0</v>
      </c>
      <c r="U240" s="2">
        <f t="shared" si="26"/>
        <v>0</v>
      </c>
      <c r="V240" s="2">
        <f t="shared" si="26"/>
        <v>0</v>
      </c>
      <c r="W240" s="2">
        <f t="shared" si="26"/>
        <v>0</v>
      </c>
      <c r="X240" s="2">
        <f t="shared" si="26"/>
        <v>0</v>
      </c>
      <c r="Y240" s="2">
        <f t="shared" si="26"/>
        <v>0</v>
      </c>
      <c r="Z240" s="2">
        <f t="shared" si="26"/>
        <v>0</v>
      </c>
    </row>
    <row r="241" spans="13:26" hidden="1" x14ac:dyDescent="0.2"/>
    <row r="242" spans="13:26" hidden="1" x14ac:dyDescent="0.2"/>
    <row r="243" spans="13:26" hidden="1" x14ac:dyDescent="0.2"/>
    <row r="244" spans="13:26" hidden="1" x14ac:dyDescent="0.2"/>
    <row r="245" spans="13:26" hidden="1" x14ac:dyDescent="0.2"/>
    <row r="246" spans="13:26" hidden="1" x14ac:dyDescent="0.2"/>
    <row r="247" spans="13:26" hidden="1" x14ac:dyDescent="0.2"/>
    <row r="248" spans="13:26" hidden="1" x14ac:dyDescent="0.2"/>
    <row r="249" spans="13:26" hidden="1" x14ac:dyDescent="0.2"/>
    <row r="250" spans="13:26" hidden="1" x14ac:dyDescent="0.2"/>
    <row r="251" spans="13:26" hidden="1" x14ac:dyDescent="0.2"/>
    <row r="252" spans="13:26" hidden="1" x14ac:dyDescent="0.2"/>
    <row r="253" spans="13:26" hidden="1" x14ac:dyDescent="0.2"/>
    <row r="254" spans="13:26" hidden="1" x14ac:dyDescent="0.2"/>
    <row r="255" spans="13:26" hidden="1" x14ac:dyDescent="0.2"/>
    <row r="256" spans="13:26" hidden="1" x14ac:dyDescent="0.2">
      <c r="M256" s="2">
        <f>IF(M18="NR",1,0)</f>
        <v>0</v>
      </c>
      <c r="N256" s="2">
        <f t="shared" ref="N256:Z256" si="27">IF(N18="NR",1,0)</f>
        <v>0</v>
      </c>
      <c r="O256" s="2">
        <f t="shared" si="27"/>
        <v>0</v>
      </c>
      <c r="P256" s="2">
        <f t="shared" si="27"/>
        <v>0</v>
      </c>
      <c r="Q256" s="2">
        <f t="shared" si="27"/>
        <v>0</v>
      </c>
      <c r="R256" s="2">
        <f t="shared" si="27"/>
        <v>0</v>
      </c>
      <c r="S256" s="2">
        <f t="shared" si="27"/>
        <v>0</v>
      </c>
      <c r="T256" s="2">
        <f t="shared" si="27"/>
        <v>0</v>
      </c>
      <c r="U256" s="2">
        <f t="shared" si="27"/>
        <v>0</v>
      </c>
      <c r="V256" s="2">
        <f t="shared" si="27"/>
        <v>0</v>
      </c>
      <c r="W256" s="2">
        <f t="shared" si="27"/>
        <v>0</v>
      </c>
      <c r="X256" s="2">
        <f t="shared" si="27"/>
        <v>0</v>
      </c>
      <c r="Y256" s="2">
        <f t="shared" si="27"/>
        <v>0</v>
      </c>
      <c r="Z256" s="2">
        <f t="shared" si="27"/>
        <v>0</v>
      </c>
    </row>
    <row r="257" spans="13:26" hidden="1" x14ac:dyDescent="0.2">
      <c r="M257" s="2">
        <f t="shared" ref="M257:Z272" si="28">IF(M19="NR",1,0)</f>
        <v>0</v>
      </c>
      <c r="N257" s="2">
        <f t="shared" si="28"/>
        <v>0</v>
      </c>
      <c r="O257" s="2">
        <f t="shared" si="28"/>
        <v>0</v>
      </c>
      <c r="P257" s="2">
        <f t="shared" si="28"/>
        <v>0</v>
      </c>
      <c r="Q257" s="2">
        <f t="shared" si="28"/>
        <v>0</v>
      </c>
      <c r="R257" s="2">
        <f t="shared" si="28"/>
        <v>0</v>
      </c>
      <c r="S257" s="2">
        <f t="shared" si="28"/>
        <v>0</v>
      </c>
      <c r="T257" s="2">
        <f t="shared" si="28"/>
        <v>0</v>
      </c>
      <c r="U257" s="2">
        <f t="shared" si="28"/>
        <v>0</v>
      </c>
      <c r="V257" s="2">
        <f t="shared" si="28"/>
        <v>0</v>
      </c>
      <c r="W257" s="2">
        <f t="shared" si="28"/>
        <v>0</v>
      </c>
      <c r="X257" s="2">
        <f t="shared" si="28"/>
        <v>0</v>
      </c>
      <c r="Y257" s="2">
        <f t="shared" si="28"/>
        <v>0</v>
      </c>
      <c r="Z257" s="2">
        <f t="shared" si="28"/>
        <v>0</v>
      </c>
    </row>
    <row r="258" spans="13:26" hidden="1" x14ac:dyDescent="0.2">
      <c r="M258" s="2">
        <f t="shared" si="28"/>
        <v>0</v>
      </c>
      <c r="N258" s="2">
        <f t="shared" si="28"/>
        <v>0</v>
      </c>
      <c r="O258" s="2">
        <f t="shared" si="28"/>
        <v>0</v>
      </c>
      <c r="P258" s="2">
        <f t="shared" si="28"/>
        <v>0</v>
      </c>
      <c r="Q258" s="2">
        <f t="shared" si="28"/>
        <v>0</v>
      </c>
      <c r="R258" s="2">
        <f t="shared" si="28"/>
        <v>0</v>
      </c>
      <c r="S258" s="2">
        <f t="shared" si="28"/>
        <v>0</v>
      </c>
      <c r="T258" s="2">
        <f t="shared" si="28"/>
        <v>0</v>
      </c>
      <c r="U258" s="2">
        <f t="shared" si="28"/>
        <v>0</v>
      </c>
      <c r="V258" s="2">
        <f t="shared" si="28"/>
        <v>0</v>
      </c>
      <c r="W258" s="2">
        <f t="shared" si="28"/>
        <v>0</v>
      </c>
      <c r="X258" s="2">
        <f t="shared" si="28"/>
        <v>0</v>
      </c>
      <c r="Y258" s="2">
        <f t="shared" si="28"/>
        <v>0</v>
      </c>
      <c r="Z258" s="2">
        <f t="shared" si="28"/>
        <v>0</v>
      </c>
    </row>
    <row r="259" spans="13:26" hidden="1" x14ac:dyDescent="0.2">
      <c r="M259" s="2">
        <f t="shared" si="28"/>
        <v>0</v>
      </c>
      <c r="N259" s="2">
        <f t="shared" si="28"/>
        <v>0</v>
      </c>
      <c r="O259" s="2">
        <f t="shared" si="28"/>
        <v>0</v>
      </c>
      <c r="P259" s="2">
        <f t="shared" si="28"/>
        <v>0</v>
      </c>
      <c r="Q259" s="2">
        <f t="shared" si="28"/>
        <v>0</v>
      </c>
      <c r="R259" s="2">
        <f t="shared" si="28"/>
        <v>0</v>
      </c>
      <c r="S259" s="2">
        <f t="shared" si="28"/>
        <v>0</v>
      </c>
      <c r="T259" s="2">
        <f t="shared" si="28"/>
        <v>0</v>
      </c>
      <c r="U259" s="2">
        <f t="shared" si="28"/>
        <v>0</v>
      </c>
      <c r="V259" s="2">
        <f t="shared" si="28"/>
        <v>0</v>
      </c>
      <c r="W259" s="2">
        <f t="shared" si="28"/>
        <v>0</v>
      </c>
      <c r="X259" s="2">
        <f t="shared" si="28"/>
        <v>0</v>
      </c>
      <c r="Y259" s="2">
        <f t="shared" si="28"/>
        <v>0</v>
      </c>
      <c r="Z259" s="2">
        <f t="shared" si="28"/>
        <v>0</v>
      </c>
    </row>
    <row r="260" spans="13:26" hidden="1" x14ac:dyDescent="0.2">
      <c r="M260" s="2">
        <f t="shared" si="28"/>
        <v>0</v>
      </c>
      <c r="N260" s="2">
        <f t="shared" si="28"/>
        <v>0</v>
      </c>
      <c r="O260" s="2">
        <f t="shared" si="28"/>
        <v>0</v>
      </c>
      <c r="P260" s="2">
        <f t="shared" si="28"/>
        <v>0</v>
      </c>
      <c r="Q260" s="2">
        <f t="shared" si="28"/>
        <v>0</v>
      </c>
      <c r="R260" s="2">
        <f t="shared" si="28"/>
        <v>0</v>
      </c>
      <c r="S260" s="2">
        <f t="shared" si="28"/>
        <v>0</v>
      </c>
      <c r="T260" s="2">
        <f t="shared" si="28"/>
        <v>0</v>
      </c>
      <c r="U260" s="2">
        <f t="shared" si="28"/>
        <v>0</v>
      </c>
      <c r="V260" s="2">
        <f t="shared" si="28"/>
        <v>0</v>
      </c>
      <c r="W260" s="2">
        <f t="shared" si="28"/>
        <v>0</v>
      </c>
      <c r="X260" s="2">
        <f t="shared" si="28"/>
        <v>0</v>
      </c>
      <c r="Y260" s="2">
        <f t="shared" si="28"/>
        <v>0</v>
      </c>
      <c r="Z260" s="2">
        <f t="shared" si="28"/>
        <v>0</v>
      </c>
    </row>
    <row r="261" spans="13:26" hidden="1" x14ac:dyDescent="0.2">
      <c r="M261" s="2">
        <f t="shared" si="28"/>
        <v>0</v>
      </c>
      <c r="N261" s="2">
        <f t="shared" si="28"/>
        <v>0</v>
      </c>
      <c r="O261" s="2">
        <f t="shared" si="28"/>
        <v>0</v>
      </c>
      <c r="P261" s="2">
        <f t="shared" si="28"/>
        <v>0</v>
      </c>
      <c r="Q261" s="2">
        <f t="shared" si="28"/>
        <v>0</v>
      </c>
      <c r="R261" s="2">
        <f t="shared" si="28"/>
        <v>0</v>
      </c>
      <c r="S261" s="2">
        <f t="shared" si="28"/>
        <v>0</v>
      </c>
      <c r="T261" s="2">
        <f t="shared" si="28"/>
        <v>0</v>
      </c>
      <c r="U261" s="2">
        <f t="shared" si="28"/>
        <v>0</v>
      </c>
      <c r="V261" s="2">
        <f t="shared" si="28"/>
        <v>0</v>
      </c>
      <c r="W261" s="2">
        <f t="shared" si="28"/>
        <v>0</v>
      </c>
      <c r="X261" s="2">
        <f t="shared" si="28"/>
        <v>0</v>
      </c>
      <c r="Y261" s="2">
        <f t="shared" si="28"/>
        <v>0</v>
      </c>
      <c r="Z261" s="2">
        <f t="shared" si="28"/>
        <v>0</v>
      </c>
    </row>
    <row r="262" spans="13:26" hidden="1" x14ac:dyDescent="0.2">
      <c r="M262" s="2">
        <f t="shared" si="28"/>
        <v>0</v>
      </c>
      <c r="N262" s="2">
        <f t="shared" si="28"/>
        <v>0</v>
      </c>
      <c r="O262" s="2">
        <f t="shared" si="28"/>
        <v>0</v>
      </c>
      <c r="P262" s="2">
        <f t="shared" si="28"/>
        <v>0</v>
      </c>
      <c r="Q262" s="2">
        <f t="shared" si="28"/>
        <v>0</v>
      </c>
      <c r="R262" s="2">
        <f t="shared" si="28"/>
        <v>0</v>
      </c>
      <c r="S262" s="2">
        <f t="shared" si="28"/>
        <v>0</v>
      </c>
      <c r="T262" s="2">
        <f t="shared" si="28"/>
        <v>0</v>
      </c>
      <c r="U262" s="2">
        <f t="shared" si="28"/>
        <v>0</v>
      </c>
      <c r="V262" s="2">
        <f t="shared" si="28"/>
        <v>0</v>
      </c>
      <c r="W262" s="2">
        <f t="shared" si="28"/>
        <v>0</v>
      </c>
      <c r="X262" s="2">
        <f t="shared" si="28"/>
        <v>0</v>
      </c>
      <c r="Y262" s="2">
        <f t="shared" si="28"/>
        <v>0</v>
      </c>
      <c r="Z262" s="2">
        <f t="shared" si="28"/>
        <v>0</v>
      </c>
    </row>
    <row r="263" spans="13:26" hidden="1" x14ac:dyDescent="0.2">
      <c r="M263" s="2">
        <f t="shared" si="28"/>
        <v>0</v>
      </c>
      <c r="N263" s="2">
        <f t="shared" si="28"/>
        <v>0</v>
      </c>
      <c r="O263" s="2">
        <f t="shared" si="28"/>
        <v>0</v>
      </c>
      <c r="P263" s="2">
        <f t="shared" si="28"/>
        <v>0</v>
      </c>
      <c r="Q263" s="2">
        <f t="shared" si="28"/>
        <v>0</v>
      </c>
      <c r="R263" s="2">
        <f t="shared" si="28"/>
        <v>0</v>
      </c>
      <c r="S263" s="2">
        <f t="shared" si="28"/>
        <v>0</v>
      </c>
      <c r="T263" s="2">
        <f t="shared" si="28"/>
        <v>0</v>
      </c>
      <c r="U263" s="2">
        <f t="shared" si="28"/>
        <v>0</v>
      </c>
      <c r="V263" s="2">
        <f t="shared" si="28"/>
        <v>0</v>
      </c>
      <c r="W263" s="2">
        <f t="shared" si="28"/>
        <v>0</v>
      </c>
      <c r="X263" s="2">
        <f t="shared" si="28"/>
        <v>0</v>
      </c>
      <c r="Y263" s="2">
        <f t="shared" si="28"/>
        <v>0</v>
      </c>
      <c r="Z263" s="2">
        <f t="shared" si="28"/>
        <v>0</v>
      </c>
    </row>
    <row r="264" spans="13:26" hidden="1" x14ac:dyDescent="0.2">
      <c r="M264" s="2">
        <f t="shared" si="28"/>
        <v>0</v>
      </c>
      <c r="N264" s="2">
        <f t="shared" si="28"/>
        <v>0</v>
      </c>
      <c r="O264" s="2">
        <f t="shared" si="28"/>
        <v>0</v>
      </c>
      <c r="P264" s="2">
        <f t="shared" si="28"/>
        <v>0</v>
      </c>
      <c r="Q264" s="2">
        <f t="shared" si="28"/>
        <v>0</v>
      </c>
      <c r="R264" s="2">
        <f t="shared" si="28"/>
        <v>0</v>
      </c>
      <c r="S264" s="2">
        <f t="shared" si="28"/>
        <v>0</v>
      </c>
      <c r="T264" s="2">
        <f t="shared" si="28"/>
        <v>0</v>
      </c>
      <c r="U264" s="2">
        <f t="shared" si="28"/>
        <v>0</v>
      </c>
      <c r="V264" s="2">
        <f t="shared" si="28"/>
        <v>0</v>
      </c>
      <c r="W264" s="2">
        <f t="shared" si="28"/>
        <v>0</v>
      </c>
      <c r="X264" s="2">
        <f t="shared" si="28"/>
        <v>0</v>
      </c>
      <c r="Y264" s="2">
        <f t="shared" si="28"/>
        <v>0</v>
      </c>
      <c r="Z264" s="2">
        <f t="shared" si="28"/>
        <v>0</v>
      </c>
    </row>
    <row r="265" spans="13:26" hidden="1" x14ac:dyDescent="0.2">
      <c r="M265" s="2">
        <f t="shared" si="28"/>
        <v>0</v>
      </c>
      <c r="N265" s="2">
        <f t="shared" si="28"/>
        <v>0</v>
      </c>
      <c r="O265" s="2">
        <f t="shared" si="28"/>
        <v>0</v>
      </c>
      <c r="P265" s="2">
        <f t="shared" si="28"/>
        <v>0</v>
      </c>
      <c r="Q265" s="2">
        <f t="shared" si="28"/>
        <v>0</v>
      </c>
      <c r="R265" s="2">
        <f t="shared" si="28"/>
        <v>0</v>
      </c>
      <c r="S265" s="2">
        <f t="shared" si="28"/>
        <v>0</v>
      </c>
      <c r="T265" s="2">
        <f t="shared" si="28"/>
        <v>0</v>
      </c>
      <c r="U265" s="2">
        <f t="shared" si="28"/>
        <v>0</v>
      </c>
      <c r="V265" s="2">
        <f t="shared" si="28"/>
        <v>0</v>
      </c>
      <c r="W265" s="2">
        <f t="shared" si="28"/>
        <v>0</v>
      </c>
      <c r="X265" s="2">
        <f t="shared" si="28"/>
        <v>0</v>
      </c>
      <c r="Y265" s="2">
        <f t="shared" si="28"/>
        <v>0</v>
      </c>
      <c r="Z265" s="2">
        <f t="shared" si="28"/>
        <v>0</v>
      </c>
    </row>
    <row r="266" spans="13:26" hidden="1" x14ac:dyDescent="0.2">
      <c r="M266" s="2">
        <f t="shared" si="28"/>
        <v>0</v>
      </c>
      <c r="N266" s="2">
        <f t="shared" si="28"/>
        <v>0</v>
      </c>
      <c r="O266" s="2">
        <f t="shared" si="28"/>
        <v>0</v>
      </c>
      <c r="P266" s="2">
        <f t="shared" si="28"/>
        <v>0</v>
      </c>
      <c r="Q266" s="2">
        <f t="shared" si="28"/>
        <v>0</v>
      </c>
      <c r="R266" s="2">
        <f t="shared" si="28"/>
        <v>0</v>
      </c>
      <c r="S266" s="2">
        <f t="shared" si="28"/>
        <v>0</v>
      </c>
      <c r="T266" s="2">
        <f t="shared" si="28"/>
        <v>0</v>
      </c>
      <c r="U266" s="2">
        <f t="shared" si="28"/>
        <v>0</v>
      </c>
      <c r="V266" s="2">
        <f t="shared" si="28"/>
        <v>0</v>
      </c>
      <c r="W266" s="2">
        <f t="shared" si="28"/>
        <v>0</v>
      </c>
      <c r="X266" s="2">
        <f t="shared" si="28"/>
        <v>0</v>
      </c>
      <c r="Y266" s="2">
        <f t="shared" si="28"/>
        <v>0</v>
      </c>
      <c r="Z266" s="2">
        <f t="shared" si="28"/>
        <v>0</v>
      </c>
    </row>
    <row r="267" spans="13:26" hidden="1" x14ac:dyDescent="0.2">
      <c r="M267" s="2">
        <f t="shared" si="28"/>
        <v>0</v>
      </c>
      <c r="N267" s="2">
        <f t="shared" si="28"/>
        <v>0</v>
      </c>
      <c r="O267" s="2">
        <f t="shared" si="28"/>
        <v>0</v>
      </c>
      <c r="P267" s="2">
        <f t="shared" si="28"/>
        <v>0</v>
      </c>
      <c r="Q267" s="2">
        <f t="shared" si="28"/>
        <v>0</v>
      </c>
      <c r="R267" s="2">
        <f t="shared" si="28"/>
        <v>0</v>
      </c>
      <c r="S267" s="2">
        <f t="shared" si="28"/>
        <v>0</v>
      </c>
      <c r="T267" s="2">
        <f t="shared" si="28"/>
        <v>0</v>
      </c>
      <c r="U267" s="2">
        <f t="shared" si="28"/>
        <v>0</v>
      </c>
      <c r="V267" s="2">
        <f t="shared" si="28"/>
        <v>0</v>
      </c>
      <c r="W267" s="2">
        <f t="shared" si="28"/>
        <v>0</v>
      </c>
      <c r="X267" s="2">
        <f t="shared" si="28"/>
        <v>0</v>
      </c>
      <c r="Y267" s="2">
        <f t="shared" si="28"/>
        <v>0</v>
      </c>
      <c r="Z267" s="2">
        <f t="shared" si="28"/>
        <v>0</v>
      </c>
    </row>
    <row r="268" spans="13:26" hidden="1" x14ac:dyDescent="0.2">
      <c r="M268" s="2">
        <f t="shared" si="28"/>
        <v>0</v>
      </c>
      <c r="N268" s="2">
        <f t="shared" si="28"/>
        <v>0</v>
      </c>
      <c r="O268" s="2">
        <f t="shared" si="28"/>
        <v>0</v>
      </c>
      <c r="P268" s="2">
        <f t="shared" si="28"/>
        <v>0</v>
      </c>
      <c r="Q268" s="2">
        <f t="shared" si="28"/>
        <v>0</v>
      </c>
      <c r="R268" s="2">
        <f t="shared" si="28"/>
        <v>0</v>
      </c>
      <c r="S268" s="2">
        <f t="shared" si="28"/>
        <v>0</v>
      </c>
      <c r="T268" s="2">
        <f t="shared" si="28"/>
        <v>0</v>
      </c>
      <c r="U268" s="2">
        <f t="shared" si="28"/>
        <v>0</v>
      </c>
      <c r="V268" s="2">
        <f t="shared" si="28"/>
        <v>0</v>
      </c>
      <c r="W268" s="2">
        <f t="shared" si="28"/>
        <v>0</v>
      </c>
      <c r="X268" s="2">
        <f t="shared" si="28"/>
        <v>0</v>
      </c>
      <c r="Y268" s="2">
        <f t="shared" si="28"/>
        <v>0</v>
      </c>
      <c r="Z268" s="2">
        <f t="shared" si="28"/>
        <v>0</v>
      </c>
    </row>
    <row r="269" spans="13:26" hidden="1" x14ac:dyDescent="0.2">
      <c r="M269" s="2">
        <f t="shared" si="28"/>
        <v>0</v>
      </c>
      <c r="N269" s="2">
        <f t="shared" si="28"/>
        <v>0</v>
      </c>
      <c r="O269" s="2">
        <f t="shared" si="28"/>
        <v>0</v>
      </c>
      <c r="P269" s="2">
        <f t="shared" si="28"/>
        <v>0</v>
      </c>
      <c r="Q269" s="2">
        <f t="shared" si="28"/>
        <v>0</v>
      </c>
      <c r="R269" s="2">
        <f t="shared" si="28"/>
        <v>0</v>
      </c>
      <c r="S269" s="2">
        <f t="shared" si="28"/>
        <v>0</v>
      </c>
      <c r="T269" s="2">
        <f t="shared" si="28"/>
        <v>0</v>
      </c>
      <c r="U269" s="2">
        <f t="shared" si="28"/>
        <v>0</v>
      </c>
      <c r="V269" s="2">
        <f t="shared" si="28"/>
        <v>0</v>
      </c>
      <c r="W269" s="2">
        <f t="shared" si="28"/>
        <v>0</v>
      </c>
      <c r="X269" s="2">
        <f t="shared" si="28"/>
        <v>0</v>
      </c>
      <c r="Y269" s="2">
        <f t="shared" si="28"/>
        <v>0</v>
      </c>
      <c r="Z269" s="2">
        <f t="shared" si="28"/>
        <v>0</v>
      </c>
    </row>
    <row r="270" spans="13:26" hidden="1" x14ac:dyDescent="0.2">
      <c r="M270" s="2">
        <f t="shared" si="28"/>
        <v>0</v>
      </c>
      <c r="N270" s="2">
        <f t="shared" si="28"/>
        <v>0</v>
      </c>
      <c r="O270" s="2">
        <f t="shared" si="28"/>
        <v>0</v>
      </c>
      <c r="P270" s="2">
        <f t="shared" si="28"/>
        <v>0</v>
      </c>
      <c r="Q270" s="2">
        <f t="shared" si="28"/>
        <v>0</v>
      </c>
      <c r="R270" s="2">
        <f t="shared" si="28"/>
        <v>0</v>
      </c>
      <c r="S270" s="2">
        <f t="shared" si="28"/>
        <v>0</v>
      </c>
      <c r="T270" s="2">
        <f t="shared" si="28"/>
        <v>0</v>
      </c>
      <c r="U270" s="2">
        <f t="shared" si="28"/>
        <v>0</v>
      </c>
      <c r="V270" s="2">
        <f t="shared" si="28"/>
        <v>0</v>
      </c>
      <c r="W270" s="2">
        <f t="shared" si="28"/>
        <v>0</v>
      </c>
      <c r="X270" s="2">
        <f t="shared" si="28"/>
        <v>0</v>
      </c>
      <c r="Y270" s="2">
        <f t="shared" si="28"/>
        <v>0</v>
      </c>
      <c r="Z270" s="2">
        <f t="shared" si="28"/>
        <v>0</v>
      </c>
    </row>
    <row r="271" spans="13:26" hidden="1" x14ac:dyDescent="0.2">
      <c r="M271" s="2">
        <f t="shared" si="28"/>
        <v>0</v>
      </c>
      <c r="N271" s="2">
        <f t="shared" si="28"/>
        <v>0</v>
      </c>
      <c r="O271" s="2">
        <f t="shared" si="28"/>
        <v>0</v>
      </c>
      <c r="P271" s="2">
        <f t="shared" si="28"/>
        <v>0</v>
      </c>
      <c r="Q271" s="2">
        <f t="shared" si="28"/>
        <v>0</v>
      </c>
      <c r="R271" s="2">
        <f t="shared" si="28"/>
        <v>0</v>
      </c>
      <c r="S271" s="2">
        <f t="shared" si="28"/>
        <v>0</v>
      </c>
      <c r="T271" s="2">
        <f t="shared" si="28"/>
        <v>0</v>
      </c>
      <c r="U271" s="2">
        <f t="shared" si="28"/>
        <v>0</v>
      </c>
      <c r="V271" s="2">
        <f t="shared" si="28"/>
        <v>0</v>
      </c>
      <c r="W271" s="2">
        <f t="shared" si="28"/>
        <v>0</v>
      </c>
      <c r="X271" s="2">
        <f t="shared" si="28"/>
        <v>0</v>
      </c>
      <c r="Y271" s="2">
        <f t="shared" si="28"/>
        <v>0</v>
      </c>
      <c r="Z271" s="2">
        <f t="shared" si="28"/>
        <v>0</v>
      </c>
    </row>
    <row r="272" spans="13:26" hidden="1" x14ac:dyDescent="0.2">
      <c r="M272" s="2">
        <f t="shared" si="28"/>
        <v>0</v>
      </c>
      <c r="N272" s="2">
        <f t="shared" si="28"/>
        <v>0</v>
      </c>
      <c r="O272" s="2">
        <f t="shared" si="28"/>
        <v>0</v>
      </c>
      <c r="P272" s="2">
        <f t="shared" si="28"/>
        <v>0</v>
      </c>
      <c r="Q272" s="2">
        <f t="shared" si="28"/>
        <v>0</v>
      </c>
      <c r="R272" s="2">
        <f t="shared" si="28"/>
        <v>0</v>
      </c>
      <c r="S272" s="2">
        <f t="shared" si="28"/>
        <v>0</v>
      </c>
      <c r="T272" s="2">
        <f t="shared" si="28"/>
        <v>0</v>
      </c>
      <c r="U272" s="2">
        <f t="shared" si="28"/>
        <v>0</v>
      </c>
      <c r="V272" s="2">
        <f t="shared" si="28"/>
        <v>0</v>
      </c>
      <c r="W272" s="2">
        <f t="shared" si="28"/>
        <v>0</v>
      </c>
      <c r="X272" s="2">
        <f t="shared" si="28"/>
        <v>0</v>
      </c>
      <c r="Y272" s="2">
        <f t="shared" si="28"/>
        <v>0</v>
      </c>
      <c r="Z272" s="2">
        <f t="shared" si="28"/>
        <v>0</v>
      </c>
    </row>
    <row r="273" spans="13:26" hidden="1" x14ac:dyDescent="0.2">
      <c r="M273" s="2">
        <f t="shared" ref="M273:Z288" si="29">IF(M35="NR",1,0)</f>
        <v>0</v>
      </c>
      <c r="N273" s="2">
        <f t="shared" si="29"/>
        <v>0</v>
      </c>
      <c r="O273" s="2">
        <f t="shared" si="29"/>
        <v>0</v>
      </c>
      <c r="P273" s="2">
        <f t="shared" si="29"/>
        <v>0</v>
      </c>
      <c r="Q273" s="2">
        <f t="shared" si="29"/>
        <v>0</v>
      </c>
      <c r="R273" s="2">
        <f t="shared" si="29"/>
        <v>0</v>
      </c>
      <c r="S273" s="2">
        <f t="shared" si="29"/>
        <v>0</v>
      </c>
      <c r="T273" s="2">
        <f t="shared" si="29"/>
        <v>0</v>
      </c>
      <c r="U273" s="2">
        <f t="shared" si="29"/>
        <v>0</v>
      </c>
      <c r="V273" s="2">
        <f t="shared" si="29"/>
        <v>0</v>
      </c>
      <c r="W273" s="2">
        <f t="shared" si="29"/>
        <v>0</v>
      </c>
      <c r="X273" s="2">
        <f t="shared" si="29"/>
        <v>0</v>
      </c>
      <c r="Y273" s="2">
        <f t="shared" si="29"/>
        <v>0</v>
      </c>
      <c r="Z273" s="2">
        <f t="shared" si="29"/>
        <v>0</v>
      </c>
    </row>
    <row r="274" spans="13:26" hidden="1" x14ac:dyDescent="0.2">
      <c r="M274" s="2">
        <f t="shared" si="29"/>
        <v>0</v>
      </c>
      <c r="N274" s="2">
        <f t="shared" si="29"/>
        <v>0</v>
      </c>
      <c r="O274" s="2">
        <f t="shared" si="29"/>
        <v>0</v>
      </c>
      <c r="P274" s="2">
        <f t="shared" si="29"/>
        <v>0</v>
      </c>
      <c r="Q274" s="2">
        <f t="shared" si="29"/>
        <v>0</v>
      </c>
      <c r="R274" s="2">
        <f t="shared" si="29"/>
        <v>0</v>
      </c>
      <c r="S274" s="2">
        <f t="shared" si="29"/>
        <v>0</v>
      </c>
      <c r="T274" s="2">
        <f t="shared" si="29"/>
        <v>0</v>
      </c>
      <c r="U274" s="2">
        <f t="shared" si="29"/>
        <v>0</v>
      </c>
      <c r="V274" s="2">
        <f t="shared" si="29"/>
        <v>0</v>
      </c>
      <c r="W274" s="2">
        <f t="shared" si="29"/>
        <v>0</v>
      </c>
      <c r="X274" s="2">
        <f t="shared" si="29"/>
        <v>0</v>
      </c>
      <c r="Y274" s="2">
        <f t="shared" si="29"/>
        <v>0</v>
      </c>
      <c r="Z274" s="2">
        <f t="shared" si="29"/>
        <v>0</v>
      </c>
    </row>
    <row r="275" spans="13:26" hidden="1" x14ac:dyDescent="0.2">
      <c r="M275" s="2">
        <f t="shared" si="29"/>
        <v>0</v>
      </c>
      <c r="N275" s="2">
        <f t="shared" si="29"/>
        <v>0</v>
      </c>
      <c r="O275" s="2">
        <f t="shared" si="29"/>
        <v>0</v>
      </c>
      <c r="P275" s="2">
        <f t="shared" si="29"/>
        <v>0</v>
      </c>
      <c r="Q275" s="2">
        <f t="shared" si="29"/>
        <v>0</v>
      </c>
      <c r="R275" s="2">
        <f t="shared" si="29"/>
        <v>0</v>
      </c>
      <c r="S275" s="2">
        <f t="shared" si="29"/>
        <v>0</v>
      </c>
      <c r="T275" s="2">
        <f t="shared" si="29"/>
        <v>0</v>
      </c>
      <c r="U275" s="2">
        <f t="shared" si="29"/>
        <v>0</v>
      </c>
      <c r="V275" s="2">
        <f t="shared" si="29"/>
        <v>0</v>
      </c>
      <c r="W275" s="2">
        <f t="shared" si="29"/>
        <v>0</v>
      </c>
      <c r="X275" s="2">
        <f t="shared" si="29"/>
        <v>0</v>
      </c>
      <c r="Y275" s="2">
        <f t="shared" si="29"/>
        <v>0</v>
      </c>
      <c r="Z275" s="2">
        <f t="shared" si="29"/>
        <v>0</v>
      </c>
    </row>
    <row r="276" spans="13:26" hidden="1" x14ac:dyDescent="0.2">
      <c r="M276" s="2">
        <f t="shared" si="29"/>
        <v>0</v>
      </c>
      <c r="N276" s="2">
        <f t="shared" si="29"/>
        <v>0</v>
      </c>
      <c r="O276" s="2">
        <f t="shared" si="29"/>
        <v>0</v>
      </c>
      <c r="P276" s="2">
        <f t="shared" si="29"/>
        <v>0</v>
      </c>
      <c r="Q276" s="2">
        <f t="shared" si="29"/>
        <v>0</v>
      </c>
      <c r="R276" s="2">
        <f t="shared" si="29"/>
        <v>0</v>
      </c>
      <c r="S276" s="2">
        <f t="shared" si="29"/>
        <v>0</v>
      </c>
      <c r="T276" s="2">
        <f t="shared" si="29"/>
        <v>0</v>
      </c>
      <c r="U276" s="2">
        <f t="shared" si="29"/>
        <v>0</v>
      </c>
      <c r="V276" s="2">
        <f t="shared" si="29"/>
        <v>0</v>
      </c>
      <c r="W276" s="2">
        <f t="shared" si="29"/>
        <v>0</v>
      </c>
      <c r="X276" s="2">
        <f t="shared" si="29"/>
        <v>0</v>
      </c>
      <c r="Y276" s="2">
        <f t="shared" si="29"/>
        <v>0</v>
      </c>
      <c r="Z276" s="2">
        <f t="shared" si="29"/>
        <v>0</v>
      </c>
    </row>
    <row r="277" spans="13:26" hidden="1" x14ac:dyDescent="0.2">
      <c r="M277" s="2">
        <f t="shared" si="29"/>
        <v>0</v>
      </c>
      <c r="N277" s="2">
        <f t="shared" si="29"/>
        <v>0</v>
      </c>
      <c r="O277" s="2">
        <f t="shared" si="29"/>
        <v>0</v>
      </c>
      <c r="P277" s="2">
        <f t="shared" si="29"/>
        <v>0</v>
      </c>
      <c r="Q277" s="2">
        <f t="shared" si="29"/>
        <v>0</v>
      </c>
      <c r="R277" s="2">
        <f t="shared" si="29"/>
        <v>0</v>
      </c>
      <c r="S277" s="2">
        <f t="shared" si="29"/>
        <v>0</v>
      </c>
      <c r="T277" s="2">
        <f t="shared" si="29"/>
        <v>0</v>
      </c>
      <c r="U277" s="2">
        <f t="shared" si="29"/>
        <v>0</v>
      </c>
      <c r="V277" s="2">
        <f t="shared" si="29"/>
        <v>0</v>
      </c>
      <c r="W277" s="2">
        <f t="shared" si="29"/>
        <v>0</v>
      </c>
      <c r="X277" s="2">
        <f t="shared" si="29"/>
        <v>0</v>
      </c>
      <c r="Y277" s="2">
        <f t="shared" si="29"/>
        <v>0</v>
      </c>
      <c r="Z277" s="2">
        <f t="shared" si="29"/>
        <v>0</v>
      </c>
    </row>
    <row r="278" spans="13:26" hidden="1" x14ac:dyDescent="0.2">
      <c r="M278" s="2">
        <f t="shared" si="29"/>
        <v>0</v>
      </c>
      <c r="N278" s="2">
        <f t="shared" si="29"/>
        <v>0</v>
      </c>
      <c r="O278" s="2">
        <f t="shared" si="29"/>
        <v>0</v>
      </c>
      <c r="P278" s="2">
        <f t="shared" si="29"/>
        <v>0</v>
      </c>
      <c r="Q278" s="2">
        <f t="shared" si="29"/>
        <v>0</v>
      </c>
      <c r="R278" s="2">
        <f t="shared" si="29"/>
        <v>0</v>
      </c>
      <c r="S278" s="2">
        <f t="shared" si="29"/>
        <v>0</v>
      </c>
      <c r="T278" s="2">
        <f t="shared" si="29"/>
        <v>0</v>
      </c>
      <c r="U278" s="2">
        <f t="shared" si="29"/>
        <v>0</v>
      </c>
      <c r="V278" s="2">
        <f t="shared" si="29"/>
        <v>0</v>
      </c>
      <c r="W278" s="2">
        <f t="shared" si="29"/>
        <v>0</v>
      </c>
      <c r="X278" s="2">
        <f t="shared" si="29"/>
        <v>0</v>
      </c>
      <c r="Y278" s="2">
        <f t="shared" si="29"/>
        <v>0</v>
      </c>
      <c r="Z278" s="2">
        <f t="shared" si="29"/>
        <v>0</v>
      </c>
    </row>
    <row r="279" spans="13:26" hidden="1" x14ac:dyDescent="0.2">
      <c r="M279" s="2">
        <f t="shared" si="29"/>
        <v>0</v>
      </c>
      <c r="N279" s="2">
        <f t="shared" si="29"/>
        <v>0</v>
      </c>
      <c r="O279" s="2">
        <f t="shared" si="29"/>
        <v>0</v>
      </c>
      <c r="P279" s="2">
        <f t="shared" si="29"/>
        <v>0</v>
      </c>
      <c r="Q279" s="2">
        <f t="shared" si="29"/>
        <v>0</v>
      </c>
      <c r="R279" s="2">
        <f t="shared" si="29"/>
        <v>0</v>
      </c>
      <c r="S279" s="2">
        <f t="shared" si="29"/>
        <v>0</v>
      </c>
      <c r="T279" s="2">
        <f t="shared" si="29"/>
        <v>0</v>
      </c>
      <c r="U279" s="2">
        <f t="shared" si="29"/>
        <v>0</v>
      </c>
      <c r="V279" s="2">
        <f t="shared" si="29"/>
        <v>0</v>
      </c>
      <c r="W279" s="2">
        <f t="shared" si="29"/>
        <v>0</v>
      </c>
      <c r="X279" s="2">
        <f t="shared" si="29"/>
        <v>0</v>
      </c>
      <c r="Y279" s="2">
        <f t="shared" si="29"/>
        <v>0</v>
      </c>
      <c r="Z279" s="2">
        <f t="shared" si="29"/>
        <v>0</v>
      </c>
    </row>
    <row r="280" spans="13:26" hidden="1" x14ac:dyDescent="0.2">
      <c r="M280" s="2">
        <f t="shared" si="29"/>
        <v>0</v>
      </c>
      <c r="N280" s="2">
        <f t="shared" si="29"/>
        <v>0</v>
      </c>
      <c r="O280" s="2">
        <f t="shared" si="29"/>
        <v>0</v>
      </c>
      <c r="P280" s="2">
        <f t="shared" si="29"/>
        <v>0</v>
      </c>
      <c r="Q280" s="2">
        <f t="shared" si="29"/>
        <v>0</v>
      </c>
      <c r="R280" s="2">
        <f t="shared" si="29"/>
        <v>0</v>
      </c>
      <c r="S280" s="2">
        <f t="shared" si="29"/>
        <v>0</v>
      </c>
      <c r="T280" s="2">
        <f t="shared" si="29"/>
        <v>0</v>
      </c>
      <c r="U280" s="2">
        <f t="shared" si="29"/>
        <v>0</v>
      </c>
      <c r="V280" s="2">
        <f t="shared" si="29"/>
        <v>0</v>
      </c>
      <c r="W280" s="2">
        <f t="shared" si="29"/>
        <v>0</v>
      </c>
      <c r="X280" s="2">
        <f t="shared" si="29"/>
        <v>0</v>
      </c>
      <c r="Y280" s="2">
        <f t="shared" si="29"/>
        <v>0</v>
      </c>
      <c r="Z280" s="2">
        <f t="shared" si="29"/>
        <v>0</v>
      </c>
    </row>
    <row r="281" spans="13:26" hidden="1" x14ac:dyDescent="0.2">
      <c r="M281" s="2">
        <f t="shared" si="29"/>
        <v>0</v>
      </c>
      <c r="N281" s="2">
        <f t="shared" si="29"/>
        <v>0</v>
      </c>
      <c r="O281" s="2">
        <f t="shared" si="29"/>
        <v>0</v>
      </c>
      <c r="P281" s="2">
        <f t="shared" si="29"/>
        <v>0</v>
      </c>
      <c r="Q281" s="2">
        <f t="shared" si="29"/>
        <v>0</v>
      </c>
      <c r="R281" s="2">
        <f t="shared" si="29"/>
        <v>0</v>
      </c>
      <c r="S281" s="2">
        <f t="shared" si="29"/>
        <v>0</v>
      </c>
      <c r="T281" s="2">
        <f t="shared" si="29"/>
        <v>0</v>
      </c>
      <c r="U281" s="2">
        <f t="shared" si="29"/>
        <v>0</v>
      </c>
      <c r="V281" s="2">
        <f t="shared" si="29"/>
        <v>0</v>
      </c>
      <c r="W281" s="2">
        <f t="shared" si="29"/>
        <v>0</v>
      </c>
      <c r="X281" s="2">
        <f t="shared" si="29"/>
        <v>0</v>
      </c>
      <c r="Y281" s="2">
        <f t="shared" si="29"/>
        <v>0</v>
      </c>
      <c r="Z281" s="2">
        <f t="shared" si="29"/>
        <v>0</v>
      </c>
    </row>
    <row r="282" spans="13:26" hidden="1" x14ac:dyDescent="0.2">
      <c r="M282" s="2">
        <f t="shared" si="29"/>
        <v>0</v>
      </c>
      <c r="N282" s="2">
        <f t="shared" si="29"/>
        <v>0</v>
      </c>
      <c r="O282" s="2">
        <f t="shared" si="29"/>
        <v>0</v>
      </c>
      <c r="P282" s="2">
        <f t="shared" si="29"/>
        <v>0</v>
      </c>
      <c r="Q282" s="2">
        <f t="shared" si="29"/>
        <v>0</v>
      </c>
      <c r="R282" s="2">
        <f t="shared" si="29"/>
        <v>0</v>
      </c>
      <c r="S282" s="2">
        <f t="shared" si="29"/>
        <v>0</v>
      </c>
      <c r="T282" s="2">
        <f t="shared" si="29"/>
        <v>0</v>
      </c>
      <c r="U282" s="2">
        <f t="shared" si="29"/>
        <v>0</v>
      </c>
      <c r="V282" s="2">
        <f t="shared" si="29"/>
        <v>0</v>
      </c>
      <c r="W282" s="2">
        <f t="shared" si="29"/>
        <v>0</v>
      </c>
      <c r="X282" s="2">
        <f t="shared" si="29"/>
        <v>0</v>
      </c>
      <c r="Y282" s="2">
        <f t="shared" si="29"/>
        <v>0</v>
      </c>
      <c r="Z282" s="2">
        <f t="shared" si="29"/>
        <v>0</v>
      </c>
    </row>
    <row r="283" spans="13:26" hidden="1" x14ac:dyDescent="0.2">
      <c r="M283" s="2">
        <f t="shared" si="29"/>
        <v>0</v>
      </c>
      <c r="N283" s="2">
        <f t="shared" si="29"/>
        <v>0</v>
      </c>
      <c r="O283" s="2">
        <f t="shared" si="29"/>
        <v>0</v>
      </c>
      <c r="P283" s="2">
        <f t="shared" si="29"/>
        <v>0</v>
      </c>
      <c r="Q283" s="2">
        <f t="shared" si="29"/>
        <v>0</v>
      </c>
      <c r="R283" s="2">
        <f t="shared" si="29"/>
        <v>0</v>
      </c>
      <c r="S283" s="2">
        <f t="shared" si="29"/>
        <v>0</v>
      </c>
      <c r="T283" s="2">
        <f t="shared" si="29"/>
        <v>0</v>
      </c>
      <c r="U283" s="2">
        <f t="shared" si="29"/>
        <v>0</v>
      </c>
      <c r="V283" s="2">
        <f t="shared" si="29"/>
        <v>0</v>
      </c>
      <c r="W283" s="2">
        <f t="shared" si="29"/>
        <v>0</v>
      </c>
      <c r="X283" s="2">
        <f t="shared" si="29"/>
        <v>0</v>
      </c>
      <c r="Y283" s="2">
        <f t="shared" si="29"/>
        <v>0</v>
      </c>
      <c r="Z283" s="2">
        <f t="shared" si="29"/>
        <v>0</v>
      </c>
    </row>
    <row r="284" spans="13:26" hidden="1" x14ac:dyDescent="0.2">
      <c r="M284" s="2">
        <f t="shared" si="29"/>
        <v>0</v>
      </c>
      <c r="N284" s="2">
        <f t="shared" si="29"/>
        <v>0</v>
      </c>
      <c r="O284" s="2">
        <f t="shared" si="29"/>
        <v>0</v>
      </c>
      <c r="P284" s="2">
        <f t="shared" si="29"/>
        <v>0</v>
      </c>
      <c r="Q284" s="2">
        <f t="shared" si="29"/>
        <v>0</v>
      </c>
      <c r="R284" s="2">
        <f t="shared" si="29"/>
        <v>0</v>
      </c>
      <c r="S284" s="2">
        <f t="shared" si="29"/>
        <v>0</v>
      </c>
      <c r="T284" s="2">
        <f t="shared" si="29"/>
        <v>0</v>
      </c>
      <c r="U284" s="2">
        <f t="shared" si="29"/>
        <v>0</v>
      </c>
      <c r="V284" s="2">
        <f t="shared" si="29"/>
        <v>0</v>
      </c>
      <c r="W284" s="2">
        <f t="shared" si="29"/>
        <v>0</v>
      </c>
      <c r="X284" s="2">
        <f t="shared" si="29"/>
        <v>0</v>
      </c>
      <c r="Y284" s="2">
        <f t="shared" si="29"/>
        <v>0</v>
      </c>
      <c r="Z284" s="2">
        <f t="shared" si="29"/>
        <v>0</v>
      </c>
    </row>
    <row r="285" spans="13:26" hidden="1" x14ac:dyDescent="0.2">
      <c r="M285" s="2">
        <f t="shared" si="29"/>
        <v>0</v>
      </c>
      <c r="N285" s="2">
        <f t="shared" si="29"/>
        <v>0</v>
      </c>
      <c r="O285" s="2">
        <f t="shared" si="29"/>
        <v>0</v>
      </c>
      <c r="P285" s="2">
        <f t="shared" si="29"/>
        <v>0</v>
      </c>
      <c r="Q285" s="2">
        <f t="shared" si="29"/>
        <v>0</v>
      </c>
      <c r="R285" s="2">
        <f t="shared" si="29"/>
        <v>0</v>
      </c>
      <c r="S285" s="2">
        <f t="shared" si="29"/>
        <v>0</v>
      </c>
      <c r="T285" s="2">
        <f t="shared" si="29"/>
        <v>0</v>
      </c>
      <c r="U285" s="2">
        <f t="shared" si="29"/>
        <v>0</v>
      </c>
      <c r="V285" s="2">
        <f t="shared" si="29"/>
        <v>0</v>
      </c>
      <c r="W285" s="2">
        <f t="shared" si="29"/>
        <v>0</v>
      </c>
      <c r="X285" s="2">
        <f t="shared" si="29"/>
        <v>0</v>
      </c>
      <c r="Y285" s="2">
        <f t="shared" si="29"/>
        <v>0</v>
      </c>
      <c r="Z285" s="2">
        <f t="shared" si="29"/>
        <v>0</v>
      </c>
    </row>
    <row r="286" spans="13:26" hidden="1" x14ac:dyDescent="0.2">
      <c r="M286" s="2">
        <f t="shared" si="29"/>
        <v>0</v>
      </c>
      <c r="N286" s="2">
        <f t="shared" si="29"/>
        <v>0</v>
      </c>
      <c r="O286" s="2">
        <f t="shared" si="29"/>
        <v>0</v>
      </c>
      <c r="P286" s="2">
        <f t="shared" si="29"/>
        <v>0</v>
      </c>
      <c r="Q286" s="2">
        <f t="shared" si="29"/>
        <v>0</v>
      </c>
      <c r="R286" s="2">
        <f t="shared" si="29"/>
        <v>0</v>
      </c>
      <c r="S286" s="2">
        <f t="shared" si="29"/>
        <v>0</v>
      </c>
      <c r="T286" s="2">
        <f t="shared" si="29"/>
        <v>0</v>
      </c>
      <c r="U286" s="2">
        <f t="shared" si="29"/>
        <v>0</v>
      </c>
      <c r="V286" s="2">
        <f t="shared" si="29"/>
        <v>0</v>
      </c>
      <c r="W286" s="2">
        <f t="shared" si="29"/>
        <v>0</v>
      </c>
      <c r="X286" s="2">
        <f t="shared" si="29"/>
        <v>0</v>
      </c>
      <c r="Y286" s="2">
        <f t="shared" si="29"/>
        <v>0</v>
      </c>
      <c r="Z286" s="2">
        <f t="shared" si="29"/>
        <v>0</v>
      </c>
    </row>
    <row r="287" spans="13:26" hidden="1" x14ac:dyDescent="0.2">
      <c r="M287" s="2">
        <f t="shared" si="29"/>
        <v>0</v>
      </c>
      <c r="N287" s="2">
        <f t="shared" si="29"/>
        <v>0</v>
      </c>
      <c r="O287" s="2">
        <f t="shared" si="29"/>
        <v>0</v>
      </c>
      <c r="P287" s="2">
        <f t="shared" si="29"/>
        <v>0</v>
      </c>
      <c r="Q287" s="2">
        <f t="shared" si="29"/>
        <v>0</v>
      </c>
      <c r="R287" s="2">
        <f t="shared" si="29"/>
        <v>0</v>
      </c>
      <c r="S287" s="2">
        <f t="shared" si="29"/>
        <v>0</v>
      </c>
      <c r="T287" s="2">
        <f t="shared" si="29"/>
        <v>0</v>
      </c>
      <c r="U287" s="2">
        <f t="shared" si="29"/>
        <v>0</v>
      </c>
      <c r="V287" s="2">
        <f t="shared" si="29"/>
        <v>0</v>
      </c>
      <c r="W287" s="2">
        <f t="shared" si="29"/>
        <v>0</v>
      </c>
      <c r="X287" s="2">
        <f t="shared" si="29"/>
        <v>0</v>
      </c>
      <c r="Y287" s="2">
        <f t="shared" si="29"/>
        <v>0</v>
      </c>
      <c r="Z287" s="2">
        <f t="shared" si="29"/>
        <v>0</v>
      </c>
    </row>
    <row r="288" spans="13:26" hidden="1" x14ac:dyDescent="0.2">
      <c r="M288" s="2">
        <f t="shared" si="29"/>
        <v>0</v>
      </c>
      <c r="N288" s="2">
        <f t="shared" si="29"/>
        <v>0</v>
      </c>
      <c r="O288" s="2">
        <f t="shared" si="29"/>
        <v>0</v>
      </c>
      <c r="P288" s="2">
        <f t="shared" si="29"/>
        <v>0</v>
      </c>
      <c r="Q288" s="2">
        <f t="shared" si="29"/>
        <v>0</v>
      </c>
      <c r="R288" s="2">
        <f t="shared" si="29"/>
        <v>0</v>
      </c>
      <c r="S288" s="2">
        <f t="shared" si="29"/>
        <v>0</v>
      </c>
      <c r="T288" s="2">
        <f t="shared" si="29"/>
        <v>0</v>
      </c>
      <c r="U288" s="2">
        <f t="shared" si="29"/>
        <v>0</v>
      </c>
      <c r="V288" s="2">
        <f t="shared" si="29"/>
        <v>0</v>
      </c>
      <c r="W288" s="2">
        <f t="shared" si="29"/>
        <v>0</v>
      </c>
      <c r="X288" s="2">
        <f t="shared" si="29"/>
        <v>0</v>
      </c>
      <c r="Y288" s="2">
        <f t="shared" si="29"/>
        <v>0</v>
      </c>
      <c r="Z288" s="2">
        <f t="shared" si="29"/>
        <v>0</v>
      </c>
    </row>
    <row r="289" spans="2:26" hidden="1" x14ac:dyDescent="0.2">
      <c r="M289" s="2">
        <f t="shared" ref="M289:Z290" si="30">IF(M51="NR",1,0)</f>
        <v>0</v>
      </c>
      <c r="N289" s="2">
        <f t="shared" si="30"/>
        <v>0</v>
      </c>
      <c r="O289" s="2">
        <f t="shared" si="30"/>
        <v>0</v>
      </c>
      <c r="P289" s="2">
        <f t="shared" si="30"/>
        <v>0</v>
      </c>
      <c r="Q289" s="2">
        <f t="shared" si="30"/>
        <v>0</v>
      </c>
      <c r="R289" s="2">
        <f t="shared" si="30"/>
        <v>0</v>
      </c>
      <c r="S289" s="2">
        <f t="shared" si="30"/>
        <v>0</v>
      </c>
      <c r="T289" s="2">
        <f t="shared" si="30"/>
        <v>0</v>
      </c>
      <c r="U289" s="2">
        <f t="shared" si="30"/>
        <v>0</v>
      </c>
      <c r="V289" s="2">
        <f t="shared" si="30"/>
        <v>0</v>
      </c>
      <c r="W289" s="2">
        <f t="shared" si="30"/>
        <v>0</v>
      </c>
      <c r="X289" s="2">
        <f t="shared" si="30"/>
        <v>0</v>
      </c>
      <c r="Y289" s="2">
        <f t="shared" si="30"/>
        <v>0</v>
      </c>
      <c r="Z289" s="2">
        <f t="shared" si="30"/>
        <v>0</v>
      </c>
    </row>
    <row r="290" spans="2:26" hidden="1" x14ac:dyDescent="0.2">
      <c r="M290" s="2">
        <f t="shared" si="30"/>
        <v>0</v>
      </c>
      <c r="N290" s="2">
        <f t="shared" si="30"/>
        <v>0</v>
      </c>
      <c r="O290" s="2">
        <f t="shared" si="30"/>
        <v>0</v>
      </c>
      <c r="P290" s="2">
        <f t="shared" si="30"/>
        <v>0</v>
      </c>
      <c r="Q290" s="2">
        <f t="shared" si="30"/>
        <v>0</v>
      </c>
      <c r="R290" s="2">
        <f t="shared" si="30"/>
        <v>0</v>
      </c>
      <c r="S290" s="2">
        <f t="shared" si="30"/>
        <v>0</v>
      </c>
      <c r="T290" s="2">
        <f t="shared" si="30"/>
        <v>0</v>
      </c>
      <c r="U290" s="2">
        <f t="shared" si="30"/>
        <v>0</v>
      </c>
      <c r="V290" s="2">
        <f t="shared" si="30"/>
        <v>0</v>
      </c>
      <c r="W290" s="2">
        <f t="shared" si="30"/>
        <v>0</v>
      </c>
      <c r="X290" s="2">
        <f t="shared" si="30"/>
        <v>0</v>
      </c>
      <c r="Y290" s="2">
        <f t="shared" si="30"/>
        <v>0</v>
      </c>
      <c r="Z290" s="2">
        <f t="shared" si="30"/>
        <v>0</v>
      </c>
    </row>
    <row r="291" spans="2:26" hidden="1" x14ac:dyDescent="0.2"/>
    <row r="292" spans="2:26" hidden="1" x14ac:dyDescent="0.2"/>
    <row r="293" spans="2:26" hidden="1" x14ac:dyDescent="0.2"/>
    <row r="294" spans="2:26" hidden="1" x14ac:dyDescent="0.2"/>
    <row r="295" spans="2:26" hidden="1" x14ac:dyDescent="0.2"/>
    <row r="296" spans="2:26" hidden="1" x14ac:dyDescent="0.2"/>
    <row r="297" spans="2:26" hidden="1" x14ac:dyDescent="0.2"/>
    <row r="298" spans="2:26" hidden="1" x14ac:dyDescent="0.2"/>
    <row r="299" spans="2:26" ht="0.75" hidden="1" customHeight="1" x14ac:dyDescent="0.2"/>
    <row r="300" spans="2:26" ht="12" hidden="1" customHeight="1" x14ac:dyDescent="0.2"/>
    <row r="301" spans="2:26" ht="13.5" hidden="1" customHeight="1" x14ac:dyDescent="0.2">
      <c r="M301" s="2" t="b">
        <f t="shared" ref="M301:Z301" si="31">OR(AND(ISBLANK(M13),ISBLANK(M18)),AND(NOT(ISBLANK(M13)),NOT(ISBLANK(M18))),AND(NOT(ISBLANK(M13)),ISBLANK(M18)))</f>
        <v>1</v>
      </c>
      <c r="N301" s="2" t="b">
        <f t="shared" si="31"/>
        <v>1</v>
      </c>
      <c r="O301" s="2" t="b">
        <f t="shared" si="31"/>
        <v>1</v>
      </c>
      <c r="P301" s="2" t="b">
        <f t="shared" si="31"/>
        <v>1</v>
      </c>
      <c r="Q301" s="2" t="b">
        <f t="shared" si="31"/>
        <v>1</v>
      </c>
      <c r="R301" s="2" t="b">
        <f t="shared" si="31"/>
        <v>1</v>
      </c>
      <c r="S301" s="2" t="b">
        <f t="shared" si="31"/>
        <v>1</v>
      </c>
      <c r="T301" s="2" t="b">
        <f t="shared" si="31"/>
        <v>1</v>
      </c>
      <c r="U301" s="2" t="b">
        <f t="shared" si="31"/>
        <v>1</v>
      </c>
      <c r="V301" s="2" t="b">
        <f t="shared" si="31"/>
        <v>1</v>
      </c>
      <c r="W301" s="2" t="b">
        <f t="shared" si="31"/>
        <v>1</v>
      </c>
      <c r="X301" s="2" t="b">
        <f t="shared" si="31"/>
        <v>1</v>
      </c>
      <c r="Y301" s="2" t="b">
        <f t="shared" si="31"/>
        <v>1</v>
      </c>
      <c r="Z301" s="2" t="b">
        <f t="shared" si="31"/>
        <v>1</v>
      </c>
    </row>
    <row r="302" spans="2:26" ht="13.5" hidden="1" customHeight="1" x14ac:dyDescent="0.2"/>
    <row r="303" spans="2:26" hidden="1" x14ac:dyDescent="0.2">
      <c r="B303" s="14"/>
    </row>
    <row r="304" spans="2:26" hidden="1" x14ac:dyDescent="0.2">
      <c r="B304" s="25"/>
    </row>
    <row r="305" spans="2:26" hidden="1" x14ac:dyDescent="0.2">
      <c r="B305" s="26"/>
    </row>
    <row r="306" spans="2:26" hidden="1" x14ac:dyDescent="0.2">
      <c r="B306" s="14"/>
      <c r="M306" s="2">
        <f>IF(OR(AND(M$7="trav",M18="nr"),AND(M$7="trav",ISNUMBER(M18))),1,0)</f>
        <v>0</v>
      </c>
      <c r="N306" s="2">
        <f t="shared" ref="N306:Z306" si="32">IF(OR(AND(N$7="trav",N18="nr"),AND(N$7="trav",ISNUMBER(N18))),1,0)</f>
        <v>0</v>
      </c>
      <c r="O306" s="2">
        <f t="shared" si="32"/>
        <v>0</v>
      </c>
      <c r="P306" s="2">
        <f t="shared" si="32"/>
        <v>0</v>
      </c>
      <c r="Q306" s="2">
        <f t="shared" si="32"/>
        <v>0</v>
      </c>
      <c r="R306" s="2">
        <f t="shared" si="32"/>
        <v>0</v>
      </c>
      <c r="S306" s="2">
        <f t="shared" si="32"/>
        <v>0</v>
      </c>
      <c r="T306" s="2">
        <f t="shared" si="32"/>
        <v>0</v>
      </c>
      <c r="U306" s="2">
        <f t="shared" si="32"/>
        <v>0</v>
      </c>
      <c r="V306" s="2">
        <f t="shared" si="32"/>
        <v>0</v>
      </c>
      <c r="W306" s="2">
        <f t="shared" si="32"/>
        <v>0</v>
      </c>
      <c r="X306" s="2">
        <f t="shared" si="32"/>
        <v>0</v>
      </c>
      <c r="Y306" s="2">
        <f t="shared" si="32"/>
        <v>0</v>
      </c>
      <c r="Z306" s="2">
        <f t="shared" si="32"/>
        <v>0</v>
      </c>
    </row>
    <row r="307" spans="2:26" hidden="1" x14ac:dyDescent="0.2">
      <c r="B307" s="14"/>
      <c r="M307" s="2">
        <f t="shared" ref="M307:Z322" si="33">IF(OR(AND(M$7="trav",M19="nr"),AND(M$7="trav",ISNUMBER(M19))),1,0)</f>
        <v>0</v>
      </c>
      <c r="N307" s="2">
        <f t="shared" si="33"/>
        <v>0</v>
      </c>
      <c r="O307" s="2">
        <f t="shared" si="33"/>
        <v>0</v>
      </c>
      <c r="P307" s="2">
        <f t="shared" si="33"/>
        <v>0</v>
      </c>
      <c r="Q307" s="2">
        <f t="shared" si="33"/>
        <v>0</v>
      </c>
      <c r="R307" s="2">
        <f t="shared" si="33"/>
        <v>0</v>
      </c>
      <c r="S307" s="2">
        <f t="shared" si="33"/>
        <v>0</v>
      </c>
      <c r="T307" s="2">
        <f t="shared" si="33"/>
        <v>0</v>
      </c>
      <c r="U307" s="2">
        <f t="shared" si="33"/>
        <v>0</v>
      </c>
      <c r="V307" s="2">
        <f t="shared" si="33"/>
        <v>0</v>
      </c>
      <c r="W307" s="2">
        <f t="shared" si="33"/>
        <v>0</v>
      </c>
      <c r="X307" s="2">
        <f t="shared" si="33"/>
        <v>0</v>
      </c>
      <c r="Y307" s="2">
        <f t="shared" si="33"/>
        <v>0</v>
      </c>
      <c r="Z307" s="2">
        <f t="shared" si="33"/>
        <v>0</v>
      </c>
    </row>
    <row r="308" spans="2:26" hidden="1" x14ac:dyDescent="0.2">
      <c r="M308" s="2">
        <f t="shared" si="33"/>
        <v>0</v>
      </c>
      <c r="N308" s="2">
        <f t="shared" si="33"/>
        <v>0</v>
      </c>
      <c r="O308" s="2">
        <f t="shared" si="33"/>
        <v>0</v>
      </c>
      <c r="P308" s="2">
        <f t="shared" si="33"/>
        <v>0</v>
      </c>
      <c r="Q308" s="2">
        <f t="shared" si="33"/>
        <v>0</v>
      </c>
      <c r="R308" s="2">
        <f t="shared" si="33"/>
        <v>0</v>
      </c>
      <c r="S308" s="2">
        <f t="shared" si="33"/>
        <v>0</v>
      </c>
      <c r="T308" s="2">
        <f t="shared" si="33"/>
        <v>0</v>
      </c>
      <c r="U308" s="2">
        <f t="shared" si="33"/>
        <v>0</v>
      </c>
      <c r="V308" s="2">
        <f t="shared" si="33"/>
        <v>0</v>
      </c>
      <c r="W308" s="2">
        <f t="shared" si="33"/>
        <v>0</v>
      </c>
      <c r="X308" s="2">
        <f t="shared" si="33"/>
        <v>0</v>
      </c>
      <c r="Y308" s="2">
        <f t="shared" si="33"/>
        <v>0</v>
      </c>
      <c r="Z308" s="2">
        <f t="shared" si="33"/>
        <v>0</v>
      </c>
    </row>
    <row r="309" spans="2:26" hidden="1" x14ac:dyDescent="0.2">
      <c r="M309" s="2">
        <f t="shared" si="33"/>
        <v>0</v>
      </c>
      <c r="N309" s="2">
        <f t="shared" si="33"/>
        <v>0</v>
      </c>
      <c r="O309" s="2">
        <f t="shared" si="33"/>
        <v>0</v>
      </c>
      <c r="P309" s="2">
        <f t="shared" si="33"/>
        <v>0</v>
      </c>
      <c r="Q309" s="2">
        <f t="shared" si="33"/>
        <v>0</v>
      </c>
      <c r="R309" s="2">
        <f t="shared" si="33"/>
        <v>0</v>
      </c>
      <c r="S309" s="2">
        <f t="shared" si="33"/>
        <v>0</v>
      </c>
      <c r="T309" s="2">
        <f t="shared" si="33"/>
        <v>0</v>
      </c>
      <c r="U309" s="2">
        <f t="shared" si="33"/>
        <v>0</v>
      </c>
      <c r="V309" s="2">
        <f t="shared" si="33"/>
        <v>0</v>
      </c>
      <c r="W309" s="2">
        <f t="shared" si="33"/>
        <v>0</v>
      </c>
      <c r="X309" s="2">
        <f t="shared" si="33"/>
        <v>0</v>
      </c>
      <c r="Y309" s="2">
        <f t="shared" si="33"/>
        <v>0</v>
      </c>
      <c r="Z309" s="2">
        <f t="shared" si="33"/>
        <v>0</v>
      </c>
    </row>
    <row r="310" spans="2:26" hidden="1" x14ac:dyDescent="0.2">
      <c r="M310" s="2">
        <f t="shared" si="33"/>
        <v>0</v>
      </c>
      <c r="N310" s="2">
        <f t="shared" si="33"/>
        <v>0</v>
      </c>
      <c r="O310" s="2">
        <f t="shared" si="33"/>
        <v>0</v>
      </c>
      <c r="P310" s="2">
        <f t="shared" si="33"/>
        <v>0</v>
      </c>
      <c r="Q310" s="2">
        <f t="shared" si="33"/>
        <v>0</v>
      </c>
      <c r="R310" s="2">
        <f t="shared" si="33"/>
        <v>0</v>
      </c>
      <c r="S310" s="2">
        <f t="shared" si="33"/>
        <v>0</v>
      </c>
      <c r="T310" s="2">
        <f t="shared" si="33"/>
        <v>0</v>
      </c>
      <c r="U310" s="2">
        <f t="shared" si="33"/>
        <v>0</v>
      </c>
      <c r="V310" s="2">
        <f t="shared" si="33"/>
        <v>0</v>
      </c>
      <c r="W310" s="2">
        <f t="shared" si="33"/>
        <v>0</v>
      </c>
      <c r="X310" s="2">
        <f t="shared" si="33"/>
        <v>0</v>
      </c>
      <c r="Y310" s="2">
        <f t="shared" si="33"/>
        <v>0</v>
      </c>
      <c r="Z310" s="2">
        <f t="shared" si="33"/>
        <v>0</v>
      </c>
    </row>
    <row r="311" spans="2:26" hidden="1" x14ac:dyDescent="0.2">
      <c r="M311" s="2">
        <f t="shared" si="33"/>
        <v>0</v>
      </c>
      <c r="N311" s="2">
        <f t="shared" si="33"/>
        <v>0</v>
      </c>
      <c r="O311" s="2">
        <f t="shared" si="33"/>
        <v>0</v>
      </c>
      <c r="P311" s="2">
        <f t="shared" si="33"/>
        <v>0</v>
      </c>
      <c r="Q311" s="2">
        <f t="shared" si="33"/>
        <v>0</v>
      </c>
      <c r="R311" s="2">
        <f t="shared" si="33"/>
        <v>0</v>
      </c>
      <c r="S311" s="2">
        <f t="shared" si="33"/>
        <v>0</v>
      </c>
      <c r="T311" s="2">
        <f t="shared" si="33"/>
        <v>0</v>
      </c>
      <c r="U311" s="2">
        <f t="shared" si="33"/>
        <v>0</v>
      </c>
      <c r="V311" s="2">
        <f t="shared" si="33"/>
        <v>0</v>
      </c>
      <c r="W311" s="2">
        <f t="shared" si="33"/>
        <v>0</v>
      </c>
      <c r="X311" s="2">
        <f t="shared" si="33"/>
        <v>0</v>
      </c>
      <c r="Y311" s="2">
        <f t="shared" si="33"/>
        <v>0</v>
      </c>
      <c r="Z311" s="2">
        <f t="shared" si="33"/>
        <v>0</v>
      </c>
    </row>
    <row r="312" spans="2:26" hidden="1" x14ac:dyDescent="0.2">
      <c r="M312" s="2">
        <f t="shared" si="33"/>
        <v>0</v>
      </c>
      <c r="N312" s="2">
        <f t="shared" si="33"/>
        <v>0</v>
      </c>
      <c r="O312" s="2">
        <f t="shared" si="33"/>
        <v>0</v>
      </c>
      <c r="P312" s="2">
        <f t="shared" si="33"/>
        <v>0</v>
      </c>
      <c r="Q312" s="2">
        <f t="shared" si="33"/>
        <v>0</v>
      </c>
      <c r="R312" s="2">
        <f t="shared" si="33"/>
        <v>0</v>
      </c>
      <c r="S312" s="2">
        <f t="shared" si="33"/>
        <v>0</v>
      </c>
      <c r="T312" s="2">
        <f t="shared" si="33"/>
        <v>0</v>
      </c>
      <c r="U312" s="2">
        <f t="shared" si="33"/>
        <v>0</v>
      </c>
      <c r="V312" s="2">
        <f t="shared" si="33"/>
        <v>0</v>
      </c>
      <c r="W312" s="2">
        <f t="shared" si="33"/>
        <v>0</v>
      </c>
      <c r="X312" s="2">
        <f t="shared" si="33"/>
        <v>0</v>
      </c>
      <c r="Y312" s="2">
        <f t="shared" si="33"/>
        <v>0</v>
      </c>
      <c r="Z312" s="2">
        <f t="shared" si="33"/>
        <v>0</v>
      </c>
    </row>
    <row r="313" spans="2:26" hidden="1" x14ac:dyDescent="0.2">
      <c r="M313" s="2">
        <f t="shared" si="33"/>
        <v>0</v>
      </c>
      <c r="N313" s="2">
        <f t="shared" si="33"/>
        <v>0</v>
      </c>
      <c r="O313" s="2">
        <f t="shared" si="33"/>
        <v>0</v>
      </c>
      <c r="P313" s="2">
        <f t="shared" si="33"/>
        <v>0</v>
      </c>
      <c r="Q313" s="2">
        <f t="shared" si="33"/>
        <v>0</v>
      </c>
      <c r="R313" s="2">
        <f t="shared" si="33"/>
        <v>0</v>
      </c>
      <c r="S313" s="2">
        <f t="shared" si="33"/>
        <v>0</v>
      </c>
      <c r="T313" s="2">
        <f t="shared" si="33"/>
        <v>0</v>
      </c>
      <c r="U313" s="2">
        <f t="shared" si="33"/>
        <v>0</v>
      </c>
      <c r="V313" s="2">
        <f t="shared" si="33"/>
        <v>0</v>
      </c>
      <c r="W313" s="2">
        <f t="shared" si="33"/>
        <v>0</v>
      </c>
      <c r="X313" s="2">
        <f t="shared" si="33"/>
        <v>0</v>
      </c>
      <c r="Y313" s="2">
        <f t="shared" si="33"/>
        <v>0</v>
      </c>
      <c r="Z313" s="2">
        <f t="shared" si="33"/>
        <v>0</v>
      </c>
    </row>
    <row r="314" spans="2:26" hidden="1" x14ac:dyDescent="0.2">
      <c r="M314" s="2">
        <f t="shared" si="33"/>
        <v>0</v>
      </c>
      <c r="N314" s="2">
        <f t="shared" si="33"/>
        <v>0</v>
      </c>
      <c r="O314" s="2">
        <f t="shared" si="33"/>
        <v>0</v>
      </c>
      <c r="P314" s="2">
        <f t="shared" si="33"/>
        <v>0</v>
      </c>
      <c r="Q314" s="2">
        <f t="shared" si="33"/>
        <v>0</v>
      </c>
      <c r="R314" s="2">
        <f t="shared" si="33"/>
        <v>0</v>
      </c>
      <c r="S314" s="2">
        <f t="shared" si="33"/>
        <v>0</v>
      </c>
      <c r="T314" s="2">
        <f t="shared" si="33"/>
        <v>0</v>
      </c>
      <c r="U314" s="2">
        <f t="shared" si="33"/>
        <v>0</v>
      </c>
      <c r="V314" s="2">
        <f t="shared" si="33"/>
        <v>0</v>
      </c>
      <c r="W314" s="2">
        <f t="shared" si="33"/>
        <v>0</v>
      </c>
      <c r="X314" s="2">
        <f t="shared" si="33"/>
        <v>0</v>
      </c>
      <c r="Y314" s="2">
        <f t="shared" si="33"/>
        <v>0</v>
      </c>
      <c r="Z314" s="2">
        <f t="shared" si="33"/>
        <v>0</v>
      </c>
    </row>
    <row r="315" spans="2:26" hidden="1" x14ac:dyDescent="0.2">
      <c r="M315" s="2">
        <f t="shared" si="33"/>
        <v>0</v>
      </c>
      <c r="N315" s="2">
        <f t="shared" si="33"/>
        <v>0</v>
      </c>
      <c r="O315" s="2">
        <f t="shared" si="33"/>
        <v>0</v>
      </c>
      <c r="P315" s="2">
        <f t="shared" si="33"/>
        <v>0</v>
      </c>
      <c r="Q315" s="2">
        <f t="shared" si="33"/>
        <v>0</v>
      </c>
      <c r="R315" s="2">
        <f t="shared" si="33"/>
        <v>0</v>
      </c>
      <c r="S315" s="2">
        <f t="shared" si="33"/>
        <v>0</v>
      </c>
      <c r="T315" s="2">
        <f t="shared" si="33"/>
        <v>0</v>
      </c>
      <c r="U315" s="2">
        <f t="shared" si="33"/>
        <v>0</v>
      </c>
      <c r="V315" s="2">
        <f t="shared" si="33"/>
        <v>0</v>
      </c>
      <c r="W315" s="2">
        <f t="shared" si="33"/>
        <v>0</v>
      </c>
      <c r="X315" s="2">
        <f t="shared" si="33"/>
        <v>0</v>
      </c>
      <c r="Y315" s="2">
        <f t="shared" si="33"/>
        <v>0</v>
      </c>
      <c r="Z315" s="2">
        <f t="shared" si="33"/>
        <v>0</v>
      </c>
    </row>
    <row r="316" spans="2:26" hidden="1" x14ac:dyDescent="0.2">
      <c r="M316" s="2">
        <f t="shared" si="33"/>
        <v>0</v>
      </c>
      <c r="N316" s="2">
        <f t="shared" si="33"/>
        <v>0</v>
      </c>
      <c r="O316" s="2">
        <f t="shared" si="33"/>
        <v>0</v>
      </c>
      <c r="P316" s="2">
        <f t="shared" si="33"/>
        <v>0</v>
      </c>
      <c r="Q316" s="2">
        <f t="shared" si="33"/>
        <v>0</v>
      </c>
      <c r="R316" s="2">
        <f t="shared" si="33"/>
        <v>0</v>
      </c>
      <c r="S316" s="2">
        <f t="shared" si="33"/>
        <v>0</v>
      </c>
      <c r="T316" s="2">
        <f t="shared" si="33"/>
        <v>0</v>
      </c>
      <c r="U316" s="2">
        <f t="shared" si="33"/>
        <v>0</v>
      </c>
      <c r="V316" s="2">
        <f t="shared" si="33"/>
        <v>0</v>
      </c>
      <c r="W316" s="2">
        <f t="shared" si="33"/>
        <v>0</v>
      </c>
      <c r="X316" s="2">
        <f t="shared" si="33"/>
        <v>0</v>
      </c>
      <c r="Y316" s="2">
        <f t="shared" si="33"/>
        <v>0</v>
      </c>
      <c r="Z316" s="2">
        <f t="shared" si="33"/>
        <v>0</v>
      </c>
    </row>
    <row r="317" spans="2:26" hidden="1" x14ac:dyDescent="0.2">
      <c r="M317" s="2">
        <f t="shared" si="33"/>
        <v>0</v>
      </c>
      <c r="N317" s="2">
        <f t="shared" si="33"/>
        <v>0</v>
      </c>
      <c r="O317" s="2">
        <f t="shared" si="33"/>
        <v>0</v>
      </c>
      <c r="P317" s="2">
        <f t="shared" si="33"/>
        <v>0</v>
      </c>
      <c r="Q317" s="2">
        <f t="shared" si="33"/>
        <v>0</v>
      </c>
      <c r="R317" s="2">
        <f t="shared" si="33"/>
        <v>0</v>
      </c>
      <c r="S317" s="2">
        <f t="shared" si="33"/>
        <v>0</v>
      </c>
      <c r="T317" s="2">
        <f t="shared" si="33"/>
        <v>0</v>
      </c>
      <c r="U317" s="2">
        <f t="shared" si="33"/>
        <v>0</v>
      </c>
      <c r="V317" s="2">
        <f t="shared" si="33"/>
        <v>0</v>
      </c>
      <c r="W317" s="2">
        <f t="shared" si="33"/>
        <v>0</v>
      </c>
      <c r="X317" s="2">
        <f t="shared" si="33"/>
        <v>0</v>
      </c>
      <c r="Y317" s="2">
        <f t="shared" si="33"/>
        <v>0</v>
      </c>
      <c r="Z317" s="2">
        <f t="shared" si="33"/>
        <v>0</v>
      </c>
    </row>
    <row r="318" spans="2:26" hidden="1" x14ac:dyDescent="0.2">
      <c r="M318" s="2">
        <f t="shared" si="33"/>
        <v>0</v>
      </c>
      <c r="N318" s="2">
        <f t="shared" si="33"/>
        <v>0</v>
      </c>
      <c r="O318" s="2">
        <f t="shared" si="33"/>
        <v>0</v>
      </c>
      <c r="P318" s="2">
        <f t="shared" si="33"/>
        <v>0</v>
      </c>
      <c r="Q318" s="2">
        <f t="shared" si="33"/>
        <v>0</v>
      </c>
      <c r="R318" s="2">
        <f t="shared" si="33"/>
        <v>0</v>
      </c>
      <c r="S318" s="2">
        <f t="shared" si="33"/>
        <v>0</v>
      </c>
      <c r="T318" s="2">
        <f t="shared" si="33"/>
        <v>0</v>
      </c>
      <c r="U318" s="2">
        <f t="shared" si="33"/>
        <v>0</v>
      </c>
      <c r="V318" s="2">
        <f t="shared" si="33"/>
        <v>0</v>
      </c>
      <c r="W318" s="2">
        <f t="shared" si="33"/>
        <v>0</v>
      </c>
      <c r="X318" s="2">
        <f t="shared" si="33"/>
        <v>0</v>
      </c>
      <c r="Y318" s="2">
        <f t="shared" si="33"/>
        <v>0</v>
      </c>
      <c r="Z318" s="2">
        <f t="shared" si="33"/>
        <v>0</v>
      </c>
    </row>
    <row r="319" spans="2:26" hidden="1" x14ac:dyDescent="0.2">
      <c r="M319" s="2">
        <f t="shared" si="33"/>
        <v>0</v>
      </c>
      <c r="N319" s="2">
        <f t="shared" si="33"/>
        <v>0</v>
      </c>
      <c r="O319" s="2">
        <f t="shared" si="33"/>
        <v>0</v>
      </c>
      <c r="P319" s="2">
        <f t="shared" si="33"/>
        <v>0</v>
      </c>
      <c r="Q319" s="2">
        <f t="shared" si="33"/>
        <v>0</v>
      </c>
      <c r="R319" s="2">
        <f t="shared" si="33"/>
        <v>0</v>
      </c>
      <c r="S319" s="2">
        <f t="shared" si="33"/>
        <v>0</v>
      </c>
      <c r="T319" s="2">
        <f t="shared" si="33"/>
        <v>0</v>
      </c>
      <c r="U319" s="2">
        <f t="shared" si="33"/>
        <v>0</v>
      </c>
      <c r="V319" s="2">
        <f t="shared" si="33"/>
        <v>0</v>
      </c>
      <c r="W319" s="2">
        <f t="shared" si="33"/>
        <v>0</v>
      </c>
      <c r="X319" s="2">
        <f t="shared" si="33"/>
        <v>0</v>
      </c>
      <c r="Y319" s="2">
        <f t="shared" si="33"/>
        <v>0</v>
      </c>
      <c r="Z319" s="2">
        <f t="shared" si="33"/>
        <v>0</v>
      </c>
    </row>
    <row r="320" spans="2:26" hidden="1" x14ac:dyDescent="0.2">
      <c r="M320" s="2">
        <f t="shared" si="33"/>
        <v>0</v>
      </c>
      <c r="N320" s="2">
        <f t="shared" si="33"/>
        <v>0</v>
      </c>
      <c r="O320" s="2">
        <f t="shared" si="33"/>
        <v>0</v>
      </c>
      <c r="P320" s="2">
        <f t="shared" si="33"/>
        <v>0</v>
      </c>
      <c r="Q320" s="2">
        <f t="shared" si="33"/>
        <v>0</v>
      </c>
      <c r="R320" s="2">
        <f t="shared" si="33"/>
        <v>0</v>
      </c>
      <c r="S320" s="2">
        <f t="shared" si="33"/>
        <v>0</v>
      </c>
      <c r="T320" s="2">
        <f t="shared" si="33"/>
        <v>0</v>
      </c>
      <c r="U320" s="2">
        <f t="shared" si="33"/>
        <v>0</v>
      </c>
      <c r="V320" s="2">
        <f t="shared" si="33"/>
        <v>0</v>
      </c>
      <c r="W320" s="2">
        <f t="shared" si="33"/>
        <v>0</v>
      </c>
      <c r="X320" s="2">
        <f t="shared" si="33"/>
        <v>0</v>
      </c>
      <c r="Y320" s="2">
        <f t="shared" si="33"/>
        <v>0</v>
      </c>
      <c r="Z320" s="2">
        <f t="shared" si="33"/>
        <v>0</v>
      </c>
    </row>
    <row r="321" spans="13:26" hidden="1" x14ac:dyDescent="0.2">
      <c r="M321" s="2">
        <f t="shared" si="33"/>
        <v>0</v>
      </c>
      <c r="N321" s="2">
        <f t="shared" si="33"/>
        <v>0</v>
      </c>
      <c r="O321" s="2">
        <f t="shared" si="33"/>
        <v>0</v>
      </c>
      <c r="P321" s="2">
        <f t="shared" si="33"/>
        <v>0</v>
      </c>
      <c r="Q321" s="2">
        <f t="shared" si="33"/>
        <v>0</v>
      </c>
      <c r="R321" s="2">
        <f t="shared" si="33"/>
        <v>0</v>
      </c>
      <c r="S321" s="2">
        <f t="shared" si="33"/>
        <v>0</v>
      </c>
      <c r="T321" s="2">
        <f t="shared" si="33"/>
        <v>0</v>
      </c>
      <c r="U321" s="2">
        <f t="shared" si="33"/>
        <v>0</v>
      </c>
      <c r="V321" s="2">
        <f t="shared" si="33"/>
        <v>0</v>
      </c>
      <c r="W321" s="2">
        <f t="shared" si="33"/>
        <v>0</v>
      </c>
      <c r="X321" s="2">
        <f t="shared" si="33"/>
        <v>0</v>
      </c>
      <c r="Y321" s="2">
        <f t="shared" si="33"/>
        <v>0</v>
      </c>
      <c r="Z321" s="2">
        <f t="shared" si="33"/>
        <v>0</v>
      </c>
    </row>
    <row r="322" spans="13:26" hidden="1" x14ac:dyDescent="0.2">
      <c r="M322" s="2">
        <f t="shared" si="33"/>
        <v>0</v>
      </c>
      <c r="N322" s="2">
        <f t="shared" si="33"/>
        <v>0</v>
      </c>
      <c r="O322" s="2">
        <f t="shared" si="33"/>
        <v>0</v>
      </c>
      <c r="P322" s="2">
        <f t="shared" si="33"/>
        <v>0</v>
      </c>
      <c r="Q322" s="2">
        <f t="shared" si="33"/>
        <v>0</v>
      </c>
      <c r="R322" s="2">
        <f t="shared" si="33"/>
        <v>0</v>
      </c>
      <c r="S322" s="2">
        <f t="shared" si="33"/>
        <v>0</v>
      </c>
      <c r="T322" s="2">
        <f t="shared" si="33"/>
        <v>0</v>
      </c>
      <c r="U322" s="2">
        <f t="shared" si="33"/>
        <v>0</v>
      </c>
      <c r="V322" s="2">
        <f t="shared" si="33"/>
        <v>0</v>
      </c>
      <c r="W322" s="2">
        <f t="shared" si="33"/>
        <v>0</v>
      </c>
      <c r="X322" s="2">
        <f t="shared" si="33"/>
        <v>0</v>
      </c>
      <c r="Y322" s="2">
        <f t="shared" si="33"/>
        <v>0</v>
      </c>
      <c r="Z322" s="2">
        <f t="shared" si="33"/>
        <v>0</v>
      </c>
    </row>
    <row r="323" spans="13:26" hidden="1" x14ac:dyDescent="0.2">
      <c r="M323" s="2">
        <f t="shared" ref="M323:Z338" si="34">IF(OR(AND(M$7="trav",M35="nr"),AND(M$7="trav",ISNUMBER(M35))),1,0)</f>
        <v>0</v>
      </c>
      <c r="N323" s="2">
        <f t="shared" si="34"/>
        <v>0</v>
      </c>
      <c r="O323" s="2">
        <f t="shared" si="34"/>
        <v>0</v>
      </c>
      <c r="P323" s="2">
        <f t="shared" si="34"/>
        <v>0</v>
      </c>
      <c r="Q323" s="2">
        <f t="shared" si="34"/>
        <v>0</v>
      </c>
      <c r="R323" s="2">
        <f t="shared" si="34"/>
        <v>0</v>
      </c>
      <c r="S323" s="2">
        <f t="shared" si="34"/>
        <v>0</v>
      </c>
      <c r="T323" s="2">
        <f t="shared" si="34"/>
        <v>0</v>
      </c>
      <c r="U323" s="2">
        <f t="shared" si="34"/>
        <v>0</v>
      </c>
      <c r="V323" s="2">
        <f t="shared" si="34"/>
        <v>0</v>
      </c>
      <c r="W323" s="2">
        <f t="shared" si="34"/>
        <v>0</v>
      </c>
      <c r="X323" s="2">
        <f t="shared" si="34"/>
        <v>0</v>
      </c>
      <c r="Y323" s="2">
        <f t="shared" si="34"/>
        <v>0</v>
      </c>
      <c r="Z323" s="2">
        <f t="shared" si="34"/>
        <v>0</v>
      </c>
    </row>
    <row r="324" spans="13:26" hidden="1" x14ac:dyDescent="0.2">
      <c r="M324" s="2">
        <f t="shared" si="34"/>
        <v>0</v>
      </c>
      <c r="N324" s="2">
        <f t="shared" si="34"/>
        <v>0</v>
      </c>
      <c r="O324" s="2">
        <f t="shared" si="34"/>
        <v>0</v>
      </c>
      <c r="P324" s="2">
        <f t="shared" si="34"/>
        <v>0</v>
      </c>
      <c r="Q324" s="2">
        <f t="shared" si="34"/>
        <v>0</v>
      </c>
      <c r="R324" s="2">
        <f t="shared" si="34"/>
        <v>0</v>
      </c>
      <c r="S324" s="2">
        <f t="shared" si="34"/>
        <v>0</v>
      </c>
      <c r="T324" s="2">
        <f t="shared" si="34"/>
        <v>0</v>
      </c>
      <c r="U324" s="2">
        <f t="shared" si="34"/>
        <v>0</v>
      </c>
      <c r="V324" s="2">
        <f t="shared" si="34"/>
        <v>0</v>
      </c>
      <c r="W324" s="2">
        <f t="shared" si="34"/>
        <v>0</v>
      </c>
      <c r="X324" s="2">
        <f t="shared" si="34"/>
        <v>0</v>
      </c>
      <c r="Y324" s="2">
        <f t="shared" si="34"/>
        <v>0</v>
      </c>
      <c r="Z324" s="2">
        <f t="shared" si="34"/>
        <v>0</v>
      </c>
    </row>
    <row r="325" spans="13:26" hidden="1" x14ac:dyDescent="0.2">
      <c r="M325" s="2">
        <f t="shared" si="34"/>
        <v>0</v>
      </c>
      <c r="N325" s="2">
        <f t="shared" si="34"/>
        <v>0</v>
      </c>
      <c r="O325" s="2">
        <f t="shared" si="34"/>
        <v>0</v>
      </c>
      <c r="P325" s="2">
        <f t="shared" si="34"/>
        <v>0</v>
      </c>
      <c r="Q325" s="2">
        <f t="shared" si="34"/>
        <v>0</v>
      </c>
      <c r="R325" s="2">
        <f t="shared" si="34"/>
        <v>0</v>
      </c>
      <c r="S325" s="2">
        <f t="shared" si="34"/>
        <v>0</v>
      </c>
      <c r="T325" s="2">
        <f t="shared" si="34"/>
        <v>0</v>
      </c>
      <c r="U325" s="2">
        <f t="shared" si="34"/>
        <v>0</v>
      </c>
      <c r="V325" s="2">
        <f t="shared" si="34"/>
        <v>0</v>
      </c>
      <c r="W325" s="2">
        <f t="shared" si="34"/>
        <v>0</v>
      </c>
      <c r="X325" s="2">
        <f t="shared" si="34"/>
        <v>0</v>
      </c>
      <c r="Y325" s="2">
        <f t="shared" si="34"/>
        <v>0</v>
      </c>
      <c r="Z325" s="2">
        <f t="shared" si="34"/>
        <v>0</v>
      </c>
    </row>
    <row r="326" spans="13:26" hidden="1" x14ac:dyDescent="0.2">
      <c r="M326" s="2">
        <f t="shared" si="34"/>
        <v>0</v>
      </c>
      <c r="N326" s="2">
        <f t="shared" si="34"/>
        <v>0</v>
      </c>
      <c r="O326" s="2">
        <f t="shared" si="34"/>
        <v>0</v>
      </c>
      <c r="P326" s="2">
        <f t="shared" si="34"/>
        <v>0</v>
      </c>
      <c r="Q326" s="2">
        <f t="shared" si="34"/>
        <v>0</v>
      </c>
      <c r="R326" s="2">
        <f t="shared" si="34"/>
        <v>0</v>
      </c>
      <c r="S326" s="2">
        <f t="shared" si="34"/>
        <v>0</v>
      </c>
      <c r="T326" s="2">
        <f t="shared" si="34"/>
        <v>0</v>
      </c>
      <c r="U326" s="2">
        <f t="shared" si="34"/>
        <v>0</v>
      </c>
      <c r="V326" s="2">
        <f t="shared" si="34"/>
        <v>0</v>
      </c>
      <c r="W326" s="2">
        <f t="shared" si="34"/>
        <v>0</v>
      </c>
      <c r="X326" s="2">
        <f t="shared" si="34"/>
        <v>0</v>
      </c>
      <c r="Y326" s="2">
        <f t="shared" si="34"/>
        <v>0</v>
      </c>
      <c r="Z326" s="2">
        <f t="shared" si="34"/>
        <v>0</v>
      </c>
    </row>
    <row r="327" spans="13:26" hidden="1" x14ac:dyDescent="0.2">
      <c r="M327" s="2">
        <f t="shared" si="34"/>
        <v>0</v>
      </c>
      <c r="N327" s="2">
        <f t="shared" si="34"/>
        <v>0</v>
      </c>
      <c r="O327" s="2">
        <f t="shared" si="34"/>
        <v>0</v>
      </c>
      <c r="P327" s="2">
        <f t="shared" si="34"/>
        <v>0</v>
      </c>
      <c r="Q327" s="2">
        <f t="shared" si="34"/>
        <v>0</v>
      </c>
      <c r="R327" s="2">
        <f t="shared" si="34"/>
        <v>0</v>
      </c>
      <c r="S327" s="2">
        <f t="shared" si="34"/>
        <v>0</v>
      </c>
      <c r="T327" s="2">
        <f t="shared" si="34"/>
        <v>0</v>
      </c>
      <c r="U327" s="2">
        <f t="shared" si="34"/>
        <v>0</v>
      </c>
      <c r="V327" s="2">
        <f t="shared" si="34"/>
        <v>0</v>
      </c>
      <c r="W327" s="2">
        <f t="shared" si="34"/>
        <v>0</v>
      </c>
      <c r="X327" s="2">
        <f t="shared" si="34"/>
        <v>0</v>
      </c>
      <c r="Y327" s="2">
        <f t="shared" si="34"/>
        <v>0</v>
      </c>
      <c r="Z327" s="2">
        <f t="shared" si="34"/>
        <v>0</v>
      </c>
    </row>
    <row r="328" spans="13:26" hidden="1" x14ac:dyDescent="0.2">
      <c r="M328" s="2">
        <f t="shared" si="34"/>
        <v>0</v>
      </c>
      <c r="N328" s="2">
        <f t="shared" si="34"/>
        <v>0</v>
      </c>
      <c r="O328" s="2">
        <f t="shared" si="34"/>
        <v>0</v>
      </c>
      <c r="P328" s="2">
        <f t="shared" si="34"/>
        <v>0</v>
      </c>
      <c r="Q328" s="2">
        <f t="shared" si="34"/>
        <v>0</v>
      </c>
      <c r="R328" s="2">
        <f t="shared" si="34"/>
        <v>0</v>
      </c>
      <c r="S328" s="2">
        <f t="shared" si="34"/>
        <v>0</v>
      </c>
      <c r="T328" s="2">
        <f t="shared" si="34"/>
        <v>0</v>
      </c>
      <c r="U328" s="2">
        <f t="shared" si="34"/>
        <v>0</v>
      </c>
      <c r="V328" s="2">
        <f t="shared" si="34"/>
        <v>0</v>
      </c>
      <c r="W328" s="2">
        <f t="shared" si="34"/>
        <v>0</v>
      </c>
      <c r="X328" s="2">
        <f t="shared" si="34"/>
        <v>0</v>
      </c>
      <c r="Y328" s="2">
        <f t="shared" si="34"/>
        <v>0</v>
      </c>
      <c r="Z328" s="2">
        <f t="shared" si="34"/>
        <v>0</v>
      </c>
    </row>
    <row r="329" spans="13:26" hidden="1" x14ac:dyDescent="0.2">
      <c r="M329" s="2">
        <f t="shared" si="34"/>
        <v>0</v>
      </c>
      <c r="N329" s="2">
        <f t="shared" si="34"/>
        <v>0</v>
      </c>
      <c r="O329" s="2">
        <f t="shared" si="34"/>
        <v>0</v>
      </c>
      <c r="P329" s="2">
        <f t="shared" si="34"/>
        <v>0</v>
      </c>
      <c r="Q329" s="2">
        <f t="shared" si="34"/>
        <v>0</v>
      </c>
      <c r="R329" s="2">
        <f t="shared" si="34"/>
        <v>0</v>
      </c>
      <c r="S329" s="2">
        <f t="shared" si="34"/>
        <v>0</v>
      </c>
      <c r="T329" s="2">
        <f t="shared" si="34"/>
        <v>0</v>
      </c>
      <c r="U329" s="2">
        <f t="shared" si="34"/>
        <v>0</v>
      </c>
      <c r="V329" s="2">
        <f t="shared" si="34"/>
        <v>0</v>
      </c>
      <c r="W329" s="2">
        <f t="shared" si="34"/>
        <v>0</v>
      </c>
      <c r="X329" s="2">
        <f t="shared" si="34"/>
        <v>0</v>
      </c>
      <c r="Y329" s="2">
        <f t="shared" si="34"/>
        <v>0</v>
      </c>
      <c r="Z329" s="2">
        <f t="shared" si="34"/>
        <v>0</v>
      </c>
    </row>
    <row r="330" spans="13:26" hidden="1" x14ac:dyDescent="0.2">
      <c r="M330" s="2">
        <f t="shared" si="34"/>
        <v>0</v>
      </c>
      <c r="N330" s="2">
        <f t="shared" si="34"/>
        <v>0</v>
      </c>
      <c r="O330" s="2">
        <f t="shared" si="34"/>
        <v>0</v>
      </c>
      <c r="P330" s="2">
        <f t="shared" si="34"/>
        <v>0</v>
      </c>
      <c r="Q330" s="2">
        <f t="shared" si="34"/>
        <v>0</v>
      </c>
      <c r="R330" s="2">
        <f t="shared" si="34"/>
        <v>0</v>
      </c>
      <c r="S330" s="2">
        <f t="shared" si="34"/>
        <v>0</v>
      </c>
      <c r="T330" s="2">
        <f t="shared" si="34"/>
        <v>0</v>
      </c>
      <c r="U330" s="2">
        <f t="shared" si="34"/>
        <v>0</v>
      </c>
      <c r="V330" s="2">
        <f t="shared" si="34"/>
        <v>0</v>
      </c>
      <c r="W330" s="2">
        <f t="shared" si="34"/>
        <v>0</v>
      </c>
      <c r="X330" s="2">
        <f t="shared" si="34"/>
        <v>0</v>
      </c>
      <c r="Y330" s="2">
        <f t="shared" si="34"/>
        <v>0</v>
      </c>
      <c r="Z330" s="2">
        <f t="shared" si="34"/>
        <v>0</v>
      </c>
    </row>
    <row r="331" spans="13:26" hidden="1" x14ac:dyDescent="0.2">
      <c r="M331" s="2">
        <f t="shared" si="34"/>
        <v>0</v>
      </c>
      <c r="N331" s="2">
        <f t="shared" si="34"/>
        <v>0</v>
      </c>
      <c r="O331" s="2">
        <f t="shared" si="34"/>
        <v>0</v>
      </c>
      <c r="P331" s="2">
        <f t="shared" si="34"/>
        <v>0</v>
      </c>
      <c r="Q331" s="2">
        <f t="shared" si="34"/>
        <v>0</v>
      </c>
      <c r="R331" s="2">
        <f t="shared" si="34"/>
        <v>0</v>
      </c>
      <c r="S331" s="2">
        <f t="shared" si="34"/>
        <v>0</v>
      </c>
      <c r="T331" s="2">
        <f t="shared" si="34"/>
        <v>0</v>
      </c>
      <c r="U331" s="2">
        <f t="shared" si="34"/>
        <v>0</v>
      </c>
      <c r="V331" s="2">
        <f t="shared" si="34"/>
        <v>0</v>
      </c>
      <c r="W331" s="2">
        <f t="shared" si="34"/>
        <v>0</v>
      </c>
      <c r="X331" s="2">
        <f t="shared" si="34"/>
        <v>0</v>
      </c>
      <c r="Y331" s="2">
        <f t="shared" si="34"/>
        <v>0</v>
      </c>
      <c r="Z331" s="2">
        <f t="shared" si="34"/>
        <v>0</v>
      </c>
    </row>
    <row r="332" spans="13:26" hidden="1" x14ac:dyDescent="0.2">
      <c r="M332" s="2">
        <f t="shared" si="34"/>
        <v>0</v>
      </c>
      <c r="N332" s="2">
        <f t="shared" si="34"/>
        <v>0</v>
      </c>
      <c r="O332" s="2">
        <f t="shared" si="34"/>
        <v>0</v>
      </c>
      <c r="P332" s="2">
        <f t="shared" si="34"/>
        <v>0</v>
      </c>
      <c r="Q332" s="2">
        <f t="shared" si="34"/>
        <v>0</v>
      </c>
      <c r="R332" s="2">
        <f t="shared" si="34"/>
        <v>0</v>
      </c>
      <c r="S332" s="2">
        <f t="shared" si="34"/>
        <v>0</v>
      </c>
      <c r="T332" s="2">
        <f t="shared" si="34"/>
        <v>0</v>
      </c>
      <c r="U332" s="2">
        <f t="shared" si="34"/>
        <v>0</v>
      </c>
      <c r="V332" s="2">
        <f t="shared" si="34"/>
        <v>0</v>
      </c>
      <c r="W332" s="2">
        <f t="shared" si="34"/>
        <v>0</v>
      </c>
      <c r="X332" s="2">
        <f t="shared" si="34"/>
        <v>0</v>
      </c>
      <c r="Y332" s="2">
        <f t="shared" si="34"/>
        <v>0</v>
      </c>
      <c r="Z332" s="2">
        <f t="shared" si="34"/>
        <v>0</v>
      </c>
    </row>
    <row r="333" spans="13:26" hidden="1" x14ac:dyDescent="0.2">
      <c r="M333" s="2">
        <f t="shared" si="34"/>
        <v>0</v>
      </c>
      <c r="N333" s="2">
        <f t="shared" si="34"/>
        <v>0</v>
      </c>
      <c r="O333" s="2">
        <f t="shared" si="34"/>
        <v>0</v>
      </c>
      <c r="P333" s="2">
        <f t="shared" si="34"/>
        <v>0</v>
      </c>
      <c r="Q333" s="2">
        <f t="shared" si="34"/>
        <v>0</v>
      </c>
      <c r="R333" s="2">
        <f t="shared" si="34"/>
        <v>0</v>
      </c>
      <c r="S333" s="2">
        <f t="shared" si="34"/>
        <v>0</v>
      </c>
      <c r="T333" s="2">
        <f t="shared" si="34"/>
        <v>0</v>
      </c>
      <c r="U333" s="2">
        <f t="shared" si="34"/>
        <v>0</v>
      </c>
      <c r="V333" s="2">
        <f t="shared" si="34"/>
        <v>0</v>
      </c>
      <c r="W333" s="2">
        <f t="shared" si="34"/>
        <v>0</v>
      </c>
      <c r="X333" s="2">
        <f t="shared" si="34"/>
        <v>0</v>
      </c>
      <c r="Y333" s="2">
        <f t="shared" si="34"/>
        <v>0</v>
      </c>
      <c r="Z333" s="2">
        <f t="shared" si="34"/>
        <v>0</v>
      </c>
    </row>
    <row r="334" spans="13:26" hidden="1" x14ac:dyDescent="0.2">
      <c r="M334" s="2">
        <f t="shared" si="34"/>
        <v>0</v>
      </c>
      <c r="N334" s="2">
        <f t="shared" si="34"/>
        <v>0</v>
      </c>
      <c r="O334" s="2">
        <f t="shared" si="34"/>
        <v>0</v>
      </c>
      <c r="P334" s="2">
        <f t="shared" si="34"/>
        <v>0</v>
      </c>
      <c r="Q334" s="2">
        <f t="shared" si="34"/>
        <v>0</v>
      </c>
      <c r="R334" s="2">
        <f t="shared" si="34"/>
        <v>0</v>
      </c>
      <c r="S334" s="2">
        <f t="shared" si="34"/>
        <v>0</v>
      </c>
      <c r="T334" s="2">
        <f t="shared" si="34"/>
        <v>0</v>
      </c>
      <c r="U334" s="2">
        <f t="shared" si="34"/>
        <v>0</v>
      </c>
      <c r="V334" s="2">
        <f t="shared" si="34"/>
        <v>0</v>
      </c>
      <c r="W334" s="2">
        <f t="shared" si="34"/>
        <v>0</v>
      </c>
      <c r="X334" s="2">
        <f t="shared" si="34"/>
        <v>0</v>
      </c>
      <c r="Y334" s="2">
        <f t="shared" si="34"/>
        <v>0</v>
      </c>
      <c r="Z334" s="2">
        <f t="shared" si="34"/>
        <v>0</v>
      </c>
    </row>
    <row r="335" spans="13:26" hidden="1" x14ac:dyDescent="0.2">
      <c r="M335" s="2">
        <f t="shared" si="34"/>
        <v>0</v>
      </c>
      <c r="N335" s="2">
        <f t="shared" si="34"/>
        <v>0</v>
      </c>
      <c r="O335" s="2">
        <f t="shared" si="34"/>
        <v>0</v>
      </c>
      <c r="P335" s="2">
        <f t="shared" si="34"/>
        <v>0</v>
      </c>
      <c r="Q335" s="2">
        <f t="shared" si="34"/>
        <v>0</v>
      </c>
      <c r="R335" s="2">
        <f t="shared" si="34"/>
        <v>0</v>
      </c>
      <c r="S335" s="2">
        <f t="shared" si="34"/>
        <v>0</v>
      </c>
      <c r="T335" s="2">
        <f t="shared" si="34"/>
        <v>0</v>
      </c>
      <c r="U335" s="2">
        <f t="shared" si="34"/>
        <v>0</v>
      </c>
      <c r="V335" s="2">
        <f t="shared" si="34"/>
        <v>0</v>
      </c>
      <c r="W335" s="2">
        <f t="shared" si="34"/>
        <v>0</v>
      </c>
      <c r="X335" s="2">
        <f t="shared" si="34"/>
        <v>0</v>
      </c>
      <c r="Y335" s="2">
        <f t="shared" si="34"/>
        <v>0</v>
      </c>
      <c r="Z335" s="2">
        <f t="shared" si="34"/>
        <v>0</v>
      </c>
    </row>
    <row r="336" spans="13:26" hidden="1" x14ac:dyDescent="0.2">
      <c r="M336" s="2">
        <f t="shared" si="34"/>
        <v>0</v>
      </c>
      <c r="N336" s="2">
        <f t="shared" si="34"/>
        <v>0</v>
      </c>
      <c r="O336" s="2">
        <f t="shared" si="34"/>
        <v>0</v>
      </c>
      <c r="P336" s="2">
        <f t="shared" si="34"/>
        <v>0</v>
      </c>
      <c r="Q336" s="2">
        <f t="shared" si="34"/>
        <v>0</v>
      </c>
      <c r="R336" s="2">
        <f t="shared" si="34"/>
        <v>0</v>
      </c>
      <c r="S336" s="2">
        <f t="shared" si="34"/>
        <v>0</v>
      </c>
      <c r="T336" s="2">
        <f t="shared" si="34"/>
        <v>0</v>
      </c>
      <c r="U336" s="2">
        <f t="shared" si="34"/>
        <v>0</v>
      </c>
      <c r="V336" s="2">
        <f t="shared" si="34"/>
        <v>0</v>
      </c>
      <c r="W336" s="2">
        <f t="shared" si="34"/>
        <v>0</v>
      </c>
      <c r="X336" s="2">
        <f t="shared" si="34"/>
        <v>0</v>
      </c>
      <c r="Y336" s="2">
        <f t="shared" si="34"/>
        <v>0</v>
      </c>
      <c r="Z336" s="2">
        <f t="shared" si="34"/>
        <v>0</v>
      </c>
    </row>
    <row r="337" spans="13:26" hidden="1" x14ac:dyDescent="0.2">
      <c r="M337" s="2">
        <f t="shared" si="34"/>
        <v>0</v>
      </c>
      <c r="N337" s="2">
        <f t="shared" si="34"/>
        <v>0</v>
      </c>
      <c r="O337" s="2">
        <f t="shared" si="34"/>
        <v>0</v>
      </c>
      <c r="P337" s="2">
        <f t="shared" si="34"/>
        <v>0</v>
      </c>
      <c r="Q337" s="2">
        <f t="shared" si="34"/>
        <v>0</v>
      </c>
      <c r="R337" s="2">
        <f t="shared" si="34"/>
        <v>0</v>
      </c>
      <c r="S337" s="2">
        <f t="shared" si="34"/>
        <v>0</v>
      </c>
      <c r="T337" s="2">
        <f t="shared" si="34"/>
        <v>0</v>
      </c>
      <c r="U337" s="2">
        <f t="shared" si="34"/>
        <v>0</v>
      </c>
      <c r="V337" s="2">
        <f t="shared" si="34"/>
        <v>0</v>
      </c>
      <c r="W337" s="2">
        <f t="shared" si="34"/>
        <v>0</v>
      </c>
      <c r="X337" s="2">
        <f t="shared" si="34"/>
        <v>0</v>
      </c>
      <c r="Y337" s="2">
        <f t="shared" si="34"/>
        <v>0</v>
      </c>
      <c r="Z337" s="2">
        <f t="shared" si="34"/>
        <v>0</v>
      </c>
    </row>
    <row r="338" spans="13:26" hidden="1" x14ac:dyDescent="0.2">
      <c r="M338" s="2">
        <f t="shared" si="34"/>
        <v>0</v>
      </c>
      <c r="N338" s="2">
        <f t="shared" si="34"/>
        <v>0</v>
      </c>
      <c r="O338" s="2">
        <f t="shared" si="34"/>
        <v>0</v>
      </c>
      <c r="P338" s="2">
        <f t="shared" si="34"/>
        <v>0</v>
      </c>
      <c r="Q338" s="2">
        <f t="shared" si="34"/>
        <v>0</v>
      </c>
      <c r="R338" s="2">
        <f t="shared" si="34"/>
        <v>0</v>
      </c>
      <c r="S338" s="2">
        <f t="shared" si="34"/>
        <v>0</v>
      </c>
      <c r="T338" s="2">
        <f t="shared" si="34"/>
        <v>0</v>
      </c>
      <c r="U338" s="2">
        <f t="shared" si="34"/>
        <v>0</v>
      </c>
      <c r="V338" s="2">
        <f t="shared" si="34"/>
        <v>0</v>
      </c>
      <c r="W338" s="2">
        <f t="shared" si="34"/>
        <v>0</v>
      </c>
      <c r="X338" s="2">
        <f t="shared" si="34"/>
        <v>0</v>
      </c>
      <c r="Y338" s="2">
        <f t="shared" si="34"/>
        <v>0</v>
      </c>
      <c r="Z338" s="2">
        <f t="shared" si="34"/>
        <v>0</v>
      </c>
    </row>
    <row r="339" spans="13:26" hidden="1" x14ac:dyDescent="0.2">
      <c r="M339" s="2">
        <f t="shared" ref="M339:Z340" si="35">IF(OR(AND(M$7="trav",M51="nr"),AND(M$7="trav",ISNUMBER(M51))),1,0)</f>
        <v>0</v>
      </c>
      <c r="N339" s="2">
        <f t="shared" si="35"/>
        <v>0</v>
      </c>
      <c r="O339" s="2">
        <f t="shared" si="35"/>
        <v>0</v>
      </c>
      <c r="P339" s="2">
        <f t="shared" si="35"/>
        <v>0</v>
      </c>
      <c r="Q339" s="2">
        <f t="shared" si="35"/>
        <v>0</v>
      </c>
      <c r="R339" s="2">
        <f t="shared" si="35"/>
        <v>0</v>
      </c>
      <c r="S339" s="2">
        <f t="shared" si="35"/>
        <v>0</v>
      </c>
      <c r="T339" s="2">
        <f t="shared" si="35"/>
        <v>0</v>
      </c>
      <c r="U339" s="2">
        <f t="shared" si="35"/>
        <v>0</v>
      </c>
      <c r="V339" s="2">
        <f t="shared" si="35"/>
        <v>0</v>
      </c>
      <c r="W339" s="2">
        <f t="shared" si="35"/>
        <v>0</v>
      </c>
      <c r="X339" s="2">
        <f t="shared" si="35"/>
        <v>0</v>
      </c>
      <c r="Y339" s="2">
        <f t="shared" si="35"/>
        <v>0</v>
      </c>
      <c r="Z339" s="2">
        <f t="shared" si="35"/>
        <v>0</v>
      </c>
    </row>
    <row r="340" spans="13:26" hidden="1" x14ac:dyDescent="0.2">
      <c r="M340" s="2">
        <f t="shared" si="35"/>
        <v>0</v>
      </c>
      <c r="N340" s="2">
        <f t="shared" si="35"/>
        <v>0</v>
      </c>
      <c r="O340" s="2">
        <f t="shared" si="35"/>
        <v>0</v>
      </c>
      <c r="P340" s="2">
        <f t="shared" si="35"/>
        <v>0</v>
      </c>
      <c r="Q340" s="2">
        <f t="shared" si="35"/>
        <v>0</v>
      </c>
      <c r="R340" s="2">
        <f t="shared" si="35"/>
        <v>0</v>
      </c>
      <c r="S340" s="2">
        <f t="shared" si="35"/>
        <v>0</v>
      </c>
      <c r="T340" s="2">
        <f t="shared" si="35"/>
        <v>0</v>
      </c>
      <c r="U340" s="2">
        <f t="shared" si="35"/>
        <v>0</v>
      </c>
      <c r="V340" s="2">
        <f t="shared" si="35"/>
        <v>0</v>
      </c>
      <c r="W340" s="2">
        <f t="shared" si="35"/>
        <v>0</v>
      </c>
      <c r="X340" s="2">
        <f t="shared" si="35"/>
        <v>0</v>
      </c>
      <c r="Y340" s="2">
        <f t="shared" si="35"/>
        <v>0</v>
      </c>
      <c r="Z340" s="2">
        <f t="shared" si="35"/>
        <v>0</v>
      </c>
    </row>
  </sheetData>
  <sheetProtection sheet="1" objects="1" scenarios="1"/>
  <mergeCells count="12">
    <mergeCell ref="I13:K13"/>
    <mergeCell ref="I15:K15"/>
    <mergeCell ref="I16:K16"/>
    <mergeCell ref="C6:F6"/>
    <mergeCell ref="I7:K7"/>
    <mergeCell ref="I8:K8"/>
    <mergeCell ref="I12:K12"/>
    <mergeCell ref="C2:F2"/>
    <mergeCell ref="I2:K5"/>
    <mergeCell ref="C3:F3"/>
    <mergeCell ref="C4:F4"/>
    <mergeCell ref="C5:F5"/>
  </mergeCells>
  <phoneticPr fontId="0" type="noConversion"/>
  <conditionalFormatting sqref="M15:Z15">
    <cfRule type="cellIs" dxfId="46" priority="1" stopIfTrue="1" operator="lessThan">
      <formula>M13/2</formula>
    </cfRule>
  </conditionalFormatting>
  <conditionalFormatting sqref="M16:Z16">
    <cfRule type="cellIs" dxfId="45" priority="2" stopIfTrue="1" operator="lessThan">
      <formula>50%</formula>
    </cfRule>
  </conditionalFormatting>
  <conditionalFormatting sqref="D18:D52">
    <cfRule type="cellIs" dxfId="44" priority="3" stopIfTrue="1" operator="lessThan">
      <formula>$D$13/2</formula>
    </cfRule>
  </conditionalFormatting>
  <dataValidations count="21">
    <dataValidation type="whole" operator="greaterThan" allowBlank="1" showInputMessage="1" showErrorMessage="1" errorTitle="Entrée erronée" error="Il faut entrer dans cette cellule un nombre entier différent de zéro!" sqref="AC19:IV19 AA15:IV15 AA17:IV17 AC21:IV21 AC23:IV23 AA23 AA21 AA19 N13:IV13">
      <formula1>0</formula1>
    </dataValidation>
    <dataValidation type="custom" allowBlank="1" showInputMessage="1" showErrorMessage="1" errorTitle="Lala" sqref="R301">
      <formula1>TRUE</formula1>
    </dataValidation>
    <dataValidation type="custom" operator="equal" allowBlank="1" showInputMessage="1" showErrorMessage="1" errorTitle="Lala" sqref="M301:Q301">
      <formula1>"m12=VRAI"</formula1>
    </dataValidation>
    <dataValidation type="custom" allowBlank="1" showInputMessage="1" showErrorMessage="1" errorTitle="Convention d'écriture" error="Si l'évaluation porte sur un devoir, veuillez entrer les lettres &quot;dev&quot;. Si elle porte sur une interrogation, veuillez entrer les lettres &quot;int&quot;." sqref="AA7:IV7">
      <formula1>OR(AA7="dev",AA7="int")</formula1>
    </dataValidation>
    <dataValidation type="custom" allowBlank="1" showInputMessage="1" showErrorMessage="1" errorTitle="Convention d'écriture" error="En fonction de l'évaluation, encoder respectivement &quot;dev&quot;, &quot;int&quot; ou &quot;trav&quot; pour renseigner d'un devoir, d'une interrogation ou d'un travail." promptTitle="Nature de l'évaluation" prompt="Avant d'encoder vos résultats, il est indispensable de préciser dans cette cellule, la nature de l'évaluation.  Vous encoderez les lettres &quot;dev&quot; pour renseigner d'un devoir, &quot;int&quot; pour une interrogation et &quot;trav&quot; pour un travail." sqref="M7">
      <formula1>OR(M7="dev",M7="int",M7="trav")</formula1>
    </dataValidation>
    <dataValidation allowBlank="1" showInputMessage="1" showErrorMessage="1" promptTitle="Numéro de l'évaluation" prompt="Cette cellule vous permet de mentionner une numérotation des évaluations si vous le souhaitez." sqref="M8"/>
    <dataValidation type="textLength" allowBlank="1" showInputMessage="1" showErrorMessage="1" errorTitle="Frappe de texte limitée" error="La frappe de texte est limitée à 35 caractères maximum." promptTitle="Intitulé de l'évaluation" prompt="Cette cellule vous permet de mentionner le sujet de votre évaluation._x000a_Maximum 35 caractères!" sqref="M10">
      <formula1>0</formula1>
      <formula2>35</formula2>
    </dataValidation>
    <dataValidation type="whole" operator="greaterThan" allowBlank="1" showInputMessage="1" showErrorMessage="1" errorTitle="Entrée erronée" error="Il faut entrer dans cette cellule un nombre entier différent de zéro!" promptTitle="Cote maximale" prompt="Avant d'encoder vos résultats, il est indispensable de préciser dans cette cellule, la note maximale attribuée à l'évaluation." sqref="M13">
      <formula1>0</formula1>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AC24:IV52 AA24:AA52">
      <formula1>AND($AB24=1,AA$13&gt;0,OR(AA$7="int",AA$7="dev"),OR(OR(OR(OR(AA$13&gt;AA24,AA$13=AA24),AA24="abs"),AA24="exc"),AA24="nr"))</formula1>
    </dataValidation>
    <dataValidation allowBlank="1" showInputMessage="1" showErrorMessage="1" promptTitle="Moyenne" prompt="Les notes nulles attribuées aux évaluations non rendues ne sont pas prises en considération dans le calcul de la moyenne." sqref="M15"/>
    <dataValidation allowBlank="1" showInputMessage="1" showErrorMessage="1" promptTitle="Pourcentage moyen" prompt="Les notes nulles attribuées aux évaluations non rendues ne sont pas prises en considération dans le calcul du pourcentage moyen." sqref="M16"/>
    <dataValidation type="date" operator="greaterThan" allowBlank="1" showInputMessage="1" showErrorMessage="1" errorTitle="Entrée erronée" error="Il faut entrer dans cette cellule une date._x000a_Cette date prendra le format suivant :  21-jan._x000a_La date demeure néanmoins facultative!" promptTitle="Date de l'évaluation" prompt="Cette cellule vous permet de mentionner la date de réalisation de l'évaluation." sqref="M12">
      <formula1>34700</formula1>
    </dataValidation>
    <dataValidation type="date" operator="greaterThan" allowBlank="1" showInputMessage="1" showErrorMessage="1" errorTitle="Entrée erronée" error="Il faut entrer dans cette cellule une date._x000a_Cette date prendra le format suivant :  21-jan._x000a_La date demeure néanmoins facultative!" sqref="N12:Z12">
      <formula1>34700</formula1>
    </dataValidation>
    <dataValidation allowBlank="1" showErrorMessage="1" promptTitle="Moyenne" prompt="Les notes nulles attribuées aux évaluations non rendues ne sont pas prises en considération dans le calcul de la moyenne." sqref="N15:Z15"/>
    <dataValidation allowBlank="1" showErrorMessage="1" promptTitle="Pourcentage moyen" prompt="Les notes nulles attribuées aux évaluations non rendues ne sont pas prises en considération dans le calcul du pourcentage moyen." sqref="N16:Z16"/>
    <dataValidation type="textLength" allowBlank="1" showInputMessage="1" showErrorMessage="1" errorTitle="Frappe de texte limitée" error="La frappe de texte est limitée à 35 caractères maximum." sqref="N10 P10:Z10">
      <formula1>0</formula1>
      <formula2>35</formula2>
    </dataValidation>
    <dataValidation type="decimal" operator="greaterThan" showInputMessage="1" showErrorMessage="1" errorTitle="Entrée erronée" error="Il faut entrer une valeur comprise entre 1 et 100._x000a_Si vous réessayez, faites suivre le nombre du symbole &quot;%&quot;_x000a_" promptTitle="Cotation période" prompt="Il faut entrer une valeur supérieur à 0." sqref="D7">
      <formula1>0</formula1>
    </dataValidation>
    <dataValidation type="decimal" operator="greaterThan" showInputMessage="1" showErrorMessage="1" errorTitle="Entrée erronée" error="Il faut entrer une valeur supérieure à 0. _x000a_" promptTitle="Cotation période" prompt="Il faut entrer une valeur supérieure à 0." sqref="C7">
      <formula1>0</formula1>
    </dataValidation>
    <dataValidation type="textLength" allowBlank="1" showErrorMessage="1" errorTitle="Frappe de texte limitée" error="La frappe de texte est limitée à 35 caractères maximum." promptTitle="Intitulé de l'évaluation" prompt="Cette cellule vous permet de mentionner le sujet de votre évaluation._x000a_Maximum 35 caractères!" sqref="O10">
      <formula1>0</formula1>
      <formula2>35</formula2>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M18:Z52">
      <formula1>AND($AB18=1,M$13&gt;0,OR(M$7="trav",M$7="int",M$7="dev"),OR(OR(OR(OR(M$13&gt;M18,M$13=M18),M18="abs"),M18="exc"),M18="nr"))</formula1>
    </dataValidation>
    <dataValidation type="custom" showInputMessage="1" showErrorMessage="1" errorTitle="Convention d'écriture" error="En fonction de l'évaluation, encoder respectivement &quot;dev&quot;, &quot;int&quot; ou &quot;trav&quot; pour renseigner d'un devoir, d'une interrogation ou d'un travail._x000a_La nature de l'évaluation précédente doit figurer dans la colonne de gauche." sqref="N7:Z7">
      <formula1>AND(OR(M$7="trav",M$7="dev",M$7="int"),OR(N7="trav",N7="dev",N7="int"))</formula1>
    </dataValidation>
  </dataValidations>
  <pageMargins left="0.78740157499999996" right="0.78740157499999996" top="0.984251969" bottom="0.984251969" header="0.4921259845" footer="0.4921259845"/>
  <pageSetup paperSize="9"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6"/>
  <sheetViews>
    <sheetView topLeftCell="A4" zoomScale="80" workbookViewId="0">
      <pane xSplit="12" topLeftCell="M1" activePane="topRight" state="frozen"/>
      <selection activeCell="G2" sqref="G2:K5"/>
      <selection pane="topRight" activeCell="Q8" sqref="M7:Q8"/>
    </sheetView>
  </sheetViews>
  <sheetFormatPr baseColWidth="10" defaultColWidth="0" defaultRowHeight="12.75" zeroHeight="1" x14ac:dyDescent="0.2"/>
  <cols>
    <col min="1" max="1" width="3.28515625" style="2" customWidth="1"/>
    <col min="2" max="2" width="25.7109375" style="2" customWidth="1"/>
    <col min="3" max="4" width="6.7109375" style="2" customWidth="1"/>
    <col min="5" max="5" width="0.85546875" style="2" customWidth="1"/>
    <col min="6" max="11" width="6.7109375" style="2" customWidth="1"/>
    <col min="12" max="12" width="2.7109375" style="2" customWidth="1"/>
    <col min="13" max="26" width="8.28515625" style="2" customWidth="1"/>
    <col min="27" max="16384" width="8.28515625" style="14" hidden="1"/>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row>
    <row r="2" spans="1:256" x14ac:dyDescent="0.2">
      <c r="A2" s="1" t="s">
        <v>1</v>
      </c>
      <c r="B2" s="1"/>
      <c r="C2" s="206" t="str">
        <f>T(Pér1!$C2)</f>
        <v/>
      </c>
      <c r="D2" s="206"/>
      <c r="E2" s="206"/>
      <c r="F2" s="206"/>
      <c r="G2" s="3"/>
      <c r="H2" s="3"/>
      <c r="I2" s="202" t="s">
        <v>16</v>
      </c>
      <c r="J2" s="202"/>
      <c r="K2" s="202"/>
      <c r="L2" s="3"/>
      <c r="M2" s="3"/>
      <c r="N2" s="3"/>
      <c r="O2" s="3"/>
      <c r="P2" s="3"/>
      <c r="Q2" s="3"/>
      <c r="R2" s="3"/>
      <c r="S2" s="3"/>
      <c r="T2" s="3"/>
      <c r="U2" s="3"/>
      <c r="V2" s="3"/>
      <c r="W2" s="3"/>
      <c r="X2" s="3"/>
      <c r="Y2" s="3"/>
      <c r="Z2" s="3"/>
    </row>
    <row r="3" spans="1:256" x14ac:dyDescent="0.2">
      <c r="A3" s="1" t="s">
        <v>0</v>
      </c>
      <c r="B3" s="1"/>
      <c r="C3" s="206" t="str">
        <f>T(Pér1!$C3)</f>
        <v/>
      </c>
      <c r="D3" s="206"/>
      <c r="E3" s="206"/>
      <c r="F3" s="206"/>
      <c r="G3" s="3"/>
      <c r="H3" s="3"/>
      <c r="I3" s="202"/>
      <c r="J3" s="202"/>
      <c r="K3" s="202"/>
      <c r="L3" s="3"/>
      <c r="M3" s="3"/>
      <c r="N3" s="3"/>
      <c r="O3" s="3"/>
      <c r="P3" s="3"/>
      <c r="Q3" s="3"/>
      <c r="R3" s="3"/>
      <c r="S3" s="3"/>
      <c r="T3" s="3"/>
      <c r="U3" s="3"/>
      <c r="V3" s="3"/>
      <c r="W3" s="3"/>
      <c r="X3" s="3"/>
      <c r="Y3" s="3"/>
      <c r="Z3" s="3"/>
    </row>
    <row r="4" spans="1:256" x14ac:dyDescent="0.2">
      <c r="A4" s="3" t="s">
        <v>29</v>
      </c>
      <c r="B4" s="1"/>
      <c r="C4" s="206" t="str">
        <f>T(Pér1!$C4)</f>
        <v/>
      </c>
      <c r="D4" s="206"/>
      <c r="E4" s="206"/>
      <c r="F4" s="206"/>
      <c r="G4" s="3"/>
      <c r="H4" s="3"/>
      <c r="I4" s="202"/>
      <c r="J4" s="202"/>
      <c r="K4" s="202"/>
      <c r="L4" s="3"/>
      <c r="M4" s="3"/>
      <c r="N4" s="3"/>
      <c r="O4" s="3"/>
      <c r="P4" s="3"/>
      <c r="Q4" s="3"/>
      <c r="R4" s="3"/>
      <c r="S4" s="3"/>
      <c r="T4" s="3"/>
      <c r="U4" s="3"/>
      <c r="V4" s="3"/>
      <c r="W4" s="3"/>
      <c r="X4" s="3"/>
      <c r="Y4" s="3"/>
      <c r="Z4" s="3"/>
    </row>
    <row r="5" spans="1:256" x14ac:dyDescent="0.2">
      <c r="A5" s="1" t="s">
        <v>8</v>
      </c>
      <c r="B5" s="3"/>
      <c r="C5" s="206" t="str">
        <f>IF(AB57=0,"",AB57)</f>
        <v/>
      </c>
      <c r="D5" s="206"/>
      <c r="E5" s="206"/>
      <c r="F5" s="206"/>
      <c r="G5" s="3"/>
      <c r="H5" s="3"/>
      <c r="I5" s="202"/>
      <c r="J5" s="202"/>
      <c r="K5" s="202"/>
      <c r="L5" s="3"/>
      <c r="M5" s="3"/>
      <c r="N5" s="3"/>
      <c r="O5" s="3"/>
      <c r="P5" s="3"/>
      <c r="Q5" s="3"/>
      <c r="R5" s="3"/>
      <c r="S5" s="3"/>
      <c r="T5" s="3"/>
      <c r="U5" s="3"/>
      <c r="V5" s="3"/>
      <c r="W5" s="3"/>
      <c r="X5" s="3"/>
      <c r="Y5" s="3"/>
      <c r="Z5" s="3"/>
    </row>
    <row r="6" spans="1:256" x14ac:dyDescent="0.2">
      <c r="A6" s="1"/>
      <c r="B6" s="3"/>
      <c r="C6" s="207"/>
      <c r="D6" s="207"/>
      <c r="E6" s="207"/>
      <c r="F6" s="207"/>
      <c r="G6" s="3"/>
      <c r="H6" s="3"/>
      <c r="I6" s="3"/>
      <c r="J6" s="3"/>
      <c r="K6" s="3"/>
      <c r="L6" s="3"/>
      <c r="M6" s="3"/>
      <c r="N6" s="3"/>
      <c r="O6" s="3"/>
      <c r="P6" s="3"/>
      <c r="Q6" s="3"/>
      <c r="R6" s="3"/>
      <c r="S6" s="3"/>
      <c r="T6" s="3"/>
      <c r="U6" s="3"/>
      <c r="V6" s="3"/>
      <c r="W6" s="3"/>
      <c r="X6" s="3"/>
      <c r="Y6" s="3"/>
      <c r="Z6" s="3"/>
    </row>
    <row r="7" spans="1:256" x14ac:dyDescent="0.2">
      <c r="A7" s="3" t="s">
        <v>61</v>
      </c>
      <c r="B7" s="3"/>
      <c r="C7" s="91">
        <f>IF((Pér1!$C$7)=0,"",N(Pér1!$C$7))</f>
        <v>20</v>
      </c>
      <c r="D7" s="91"/>
      <c r="E7" s="110"/>
      <c r="F7" s="3"/>
      <c r="G7" s="3"/>
      <c r="H7" s="3"/>
      <c r="I7" s="203" t="s">
        <v>11</v>
      </c>
      <c r="J7" s="203"/>
      <c r="K7" s="203"/>
      <c r="L7" s="3"/>
      <c r="M7" s="119"/>
      <c r="N7" s="119"/>
      <c r="O7" s="119"/>
      <c r="P7" s="119"/>
      <c r="Q7" s="119"/>
      <c r="R7" s="119"/>
      <c r="S7" s="119"/>
      <c r="T7" s="119"/>
      <c r="U7" s="119"/>
      <c r="V7" s="119"/>
      <c r="W7" s="119"/>
      <c r="X7" s="119"/>
      <c r="Y7" s="119"/>
      <c r="Z7" s="119"/>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121" customFormat="1" x14ac:dyDescent="0.2">
      <c r="A8" s="3"/>
      <c r="B8" s="3"/>
      <c r="C8" s="16"/>
      <c r="D8" s="3"/>
      <c r="E8" s="3"/>
      <c r="F8" s="3"/>
      <c r="G8" s="3"/>
      <c r="H8" s="3"/>
      <c r="I8" s="203" t="s">
        <v>12</v>
      </c>
      <c r="J8" s="203"/>
      <c r="K8" s="203"/>
      <c r="L8" s="3"/>
      <c r="M8" s="4"/>
      <c r="N8" s="4"/>
      <c r="O8" s="4"/>
      <c r="P8" s="4"/>
      <c r="Q8" s="4"/>
      <c r="R8" s="4"/>
      <c r="S8" s="4"/>
      <c r="T8" s="4"/>
      <c r="U8" s="4"/>
      <c r="V8" s="4"/>
      <c r="W8" s="4"/>
      <c r="X8" s="4"/>
      <c r="Y8" s="4"/>
      <c r="Z8" s="4"/>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x14ac:dyDescent="0.2">
      <c r="A9" s="3"/>
      <c r="B9" s="3"/>
      <c r="C9" s="16"/>
      <c r="D9" s="16"/>
      <c r="E9" s="3"/>
      <c r="F9" s="3"/>
      <c r="G9" s="3"/>
      <c r="H9" s="3"/>
      <c r="I9" s="17"/>
      <c r="J9" s="17"/>
      <c r="K9" s="17"/>
      <c r="L9" s="3"/>
      <c r="M9" s="122"/>
      <c r="N9" s="122"/>
      <c r="O9" s="122"/>
      <c r="P9" s="122"/>
      <c r="Q9" s="122"/>
      <c r="R9" s="122"/>
      <c r="S9" s="122"/>
      <c r="T9" s="122"/>
      <c r="U9" s="122"/>
      <c r="V9" s="122"/>
      <c r="W9" s="122"/>
      <c r="X9" s="122"/>
      <c r="Y9" s="122"/>
      <c r="Z9" s="1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123" customFormat="1" ht="99.95" customHeight="1" x14ac:dyDescent="0.2">
      <c r="A10" s="5" t="s">
        <v>2</v>
      </c>
      <c r="B10" s="5" t="s">
        <v>4</v>
      </c>
      <c r="C10" s="5"/>
      <c r="D10" s="129" t="s">
        <v>3</v>
      </c>
      <c r="E10" s="6"/>
      <c r="F10" s="135" t="s">
        <v>5</v>
      </c>
      <c r="G10" s="135" t="s">
        <v>6</v>
      </c>
      <c r="H10" s="128" t="s">
        <v>7</v>
      </c>
      <c r="I10" s="131" t="s">
        <v>6</v>
      </c>
      <c r="J10" s="130" t="s">
        <v>73</v>
      </c>
      <c r="K10" s="132" t="s">
        <v>6</v>
      </c>
      <c r="L10" s="6"/>
      <c r="M10" s="32"/>
      <c r="N10" s="32"/>
      <c r="O10" s="32"/>
      <c r="P10" s="32"/>
      <c r="Q10" s="32"/>
      <c r="R10" s="32"/>
      <c r="S10" s="32"/>
      <c r="T10" s="32"/>
      <c r="U10" s="32"/>
      <c r="V10" s="32"/>
      <c r="W10" s="32"/>
      <c r="X10" s="32"/>
      <c r="Y10" s="32"/>
      <c r="Z10" s="32"/>
    </row>
    <row r="11" spans="1:256" s="22" customFormat="1" ht="12.75" customHeight="1" x14ac:dyDescent="0.2">
      <c r="A11" s="5"/>
      <c r="B11" s="5"/>
      <c r="C11" s="5"/>
      <c r="D11" s="6"/>
      <c r="E11" s="6"/>
      <c r="F11" s="6"/>
      <c r="G11" s="6"/>
      <c r="H11" s="18"/>
      <c r="I11" s="18"/>
      <c r="J11" s="18"/>
      <c r="K11" s="18"/>
      <c r="L11" s="6"/>
      <c r="M11" s="18"/>
      <c r="N11" s="18"/>
      <c r="O11" s="18"/>
      <c r="P11" s="18"/>
      <c r="Q11" s="18"/>
      <c r="R11" s="18"/>
      <c r="S11" s="18"/>
      <c r="T11" s="18"/>
      <c r="U11" s="18"/>
      <c r="V11" s="18"/>
      <c r="W11" s="18"/>
      <c r="X11" s="18"/>
      <c r="Y11" s="18"/>
      <c r="Z11" s="18"/>
    </row>
    <row r="12" spans="1:256" s="121" customFormat="1" x14ac:dyDescent="0.2">
      <c r="A12" s="3"/>
      <c r="B12" s="3"/>
      <c r="C12" s="3"/>
      <c r="D12" s="3"/>
      <c r="E12" s="3"/>
      <c r="F12" s="3"/>
      <c r="G12" s="3"/>
      <c r="H12" s="3"/>
      <c r="I12" s="208" t="s">
        <v>9</v>
      </c>
      <c r="J12" s="208"/>
      <c r="K12" s="208"/>
      <c r="L12" s="3"/>
      <c r="M12" s="7"/>
      <c r="N12" s="7"/>
      <c r="O12" s="7"/>
      <c r="P12" s="7"/>
      <c r="Q12" s="7"/>
      <c r="R12" s="7"/>
      <c r="S12" s="7"/>
      <c r="T12" s="7"/>
      <c r="U12" s="7"/>
      <c r="V12" s="7"/>
      <c r="W12" s="7"/>
      <c r="X12" s="7"/>
      <c r="Y12" s="7"/>
      <c r="Z12" s="7"/>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s="121" customFormat="1" ht="12.75" customHeight="1" x14ac:dyDescent="0.2">
      <c r="A13" s="3"/>
      <c r="B13" s="3"/>
      <c r="C13" s="3"/>
      <c r="D13" s="189">
        <f>IF(Pér1!$C$7=0,"",N(Pér1!$C$7))</f>
        <v>20</v>
      </c>
      <c r="E13" s="3"/>
      <c r="F13" s="3"/>
      <c r="G13" s="3"/>
      <c r="H13" s="3"/>
      <c r="I13" s="208" t="s">
        <v>10</v>
      </c>
      <c r="J13" s="208"/>
      <c r="K13" s="208"/>
      <c r="L13" s="3"/>
      <c r="M13" s="8"/>
      <c r="N13" s="8"/>
      <c r="O13" s="8"/>
      <c r="P13" s="8"/>
      <c r="Q13" s="8"/>
      <c r="R13" s="8"/>
      <c r="S13" s="8"/>
      <c r="T13" s="8"/>
      <c r="U13" s="8"/>
      <c r="V13" s="8"/>
      <c r="W13" s="8"/>
      <c r="X13" s="8"/>
      <c r="Y13" s="8"/>
      <c r="Z13" s="8"/>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12.75" customHeight="1" x14ac:dyDescent="0.2">
      <c r="A14" s="3"/>
      <c r="B14" s="3"/>
      <c r="C14" s="3"/>
      <c r="D14" s="3"/>
      <c r="E14" s="3"/>
      <c r="F14" s="3"/>
      <c r="G14" s="3"/>
      <c r="H14" s="3"/>
      <c r="I14" s="3"/>
      <c r="J14" s="3"/>
      <c r="K14" s="3"/>
      <c r="L14" s="3"/>
      <c r="M14" s="1"/>
      <c r="N14" s="1"/>
      <c r="O14" s="1"/>
      <c r="P14" s="1"/>
      <c r="Q14" s="1"/>
      <c r="R14" s="1"/>
      <c r="S14" s="1"/>
      <c r="T14" s="1"/>
      <c r="U14" s="1"/>
      <c r="V14" s="1"/>
      <c r="W14" s="1"/>
      <c r="X14" s="1"/>
      <c r="Y14" s="1"/>
      <c r="Z14" s="1"/>
    </row>
    <row r="15" spans="1:256" s="121" customFormat="1" ht="12.75" customHeight="1" x14ac:dyDescent="0.2">
      <c r="A15" s="3"/>
      <c r="B15" s="3"/>
      <c r="C15" s="3"/>
      <c r="D15" s="3"/>
      <c r="E15" s="3"/>
      <c r="F15" s="3"/>
      <c r="G15" s="3"/>
      <c r="H15" s="3"/>
      <c r="I15" s="203" t="s">
        <v>33</v>
      </c>
      <c r="J15" s="203"/>
      <c r="K15" s="203"/>
      <c r="L15" s="3"/>
      <c r="M15" s="27" t="str">
        <f t="shared" ref="M15:Z15" si="0">IF(ISNUMBER(M100),M100,"")</f>
        <v/>
      </c>
      <c r="N15" s="27" t="str">
        <f t="shared" si="0"/>
        <v/>
      </c>
      <c r="O15" s="27" t="str">
        <f t="shared" si="0"/>
        <v/>
      </c>
      <c r="P15" s="27" t="str">
        <f t="shared" si="0"/>
        <v/>
      </c>
      <c r="Q15" s="27" t="str">
        <f t="shared" si="0"/>
        <v/>
      </c>
      <c r="R15" s="27" t="str">
        <f t="shared" si="0"/>
        <v/>
      </c>
      <c r="S15" s="27" t="str">
        <f t="shared" si="0"/>
        <v/>
      </c>
      <c r="T15" s="27" t="str">
        <f t="shared" si="0"/>
        <v/>
      </c>
      <c r="U15" s="27" t="str">
        <f t="shared" si="0"/>
        <v/>
      </c>
      <c r="V15" s="27" t="str">
        <f t="shared" si="0"/>
        <v/>
      </c>
      <c r="W15" s="27" t="str">
        <f t="shared" si="0"/>
        <v/>
      </c>
      <c r="X15" s="27" t="str">
        <f t="shared" si="0"/>
        <v/>
      </c>
      <c r="Y15" s="27" t="str">
        <f t="shared" si="0"/>
        <v/>
      </c>
      <c r="Z15" s="27" t="str">
        <f t="shared" si="0"/>
        <v/>
      </c>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s="121" customFormat="1" ht="12.75" customHeight="1" x14ac:dyDescent="0.2">
      <c r="A16" s="3"/>
      <c r="B16" s="3"/>
      <c r="C16" s="3"/>
      <c r="D16" s="3"/>
      <c r="E16" s="3"/>
      <c r="F16" s="3"/>
      <c r="G16" s="3"/>
      <c r="H16" s="3"/>
      <c r="I16" s="203" t="s">
        <v>32</v>
      </c>
      <c r="J16" s="203"/>
      <c r="K16" s="203"/>
      <c r="L16" s="3"/>
      <c r="M16" s="28" t="str">
        <f>IF(ISNUMBER(M100),M100/M13,"")</f>
        <v/>
      </c>
      <c r="N16" s="28" t="str">
        <f t="shared" ref="N16:Z16" si="1">IF(ISNUMBER(N100),N100/N13,"")</f>
        <v/>
      </c>
      <c r="O16" s="28" t="str">
        <f t="shared" si="1"/>
        <v/>
      </c>
      <c r="P16" s="28" t="str">
        <f t="shared" si="1"/>
        <v/>
      </c>
      <c r="Q16" s="28" t="str">
        <f t="shared" si="1"/>
        <v/>
      </c>
      <c r="R16" s="28" t="str">
        <f t="shared" si="1"/>
        <v/>
      </c>
      <c r="S16" s="28" t="str">
        <f t="shared" si="1"/>
        <v/>
      </c>
      <c r="T16" s="28" t="str">
        <f t="shared" si="1"/>
        <v/>
      </c>
      <c r="U16" s="28" t="str">
        <f t="shared" si="1"/>
        <v/>
      </c>
      <c r="V16" s="28" t="str">
        <f t="shared" si="1"/>
        <v/>
      </c>
      <c r="W16" s="28" t="str">
        <f t="shared" si="1"/>
        <v/>
      </c>
      <c r="X16" s="28" t="str">
        <f t="shared" si="1"/>
        <v/>
      </c>
      <c r="Y16" s="28" t="str">
        <f t="shared" si="1"/>
        <v/>
      </c>
      <c r="Z16" s="28" t="str">
        <f t="shared" si="1"/>
        <v/>
      </c>
    </row>
    <row r="17" spans="1:256" ht="12.75" customHeight="1" x14ac:dyDescent="0.2">
      <c r="A17" s="3"/>
      <c r="B17" s="3"/>
      <c r="C17" s="3"/>
      <c r="D17" s="3"/>
      <c r="E17" s="3"/>
      <c r="F17" s="3"/>
      <c r="G17" s="3"/>
      <c r="H17" s="3"/>
      <c r="I17" s="3"/>
      <c r="J17" s="3"/>
      <c r="K17" s="3"/>
      <c r="L17" s="3"/>
      <c r="M17" s="1"/>
      <c r="N17" s="1"/>
      <c r="O17" s="1"/>
      <c r="P17" s="1"/>
      <c r="Q17" s="1"/>
      <c r="R17" s="1"/>
      <c r="S17" s="1"/>
      <c r="T17" s="1"/>
      <c r="U17" s="1"/>
      <c r="V17" s="1"/>
      <c r="W17" s="1"/>
      <c r="X17" s="1"/>
      <c r="Y17" s="1"/>
      <c r="Z17" s="1"/>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2.75" customHeight="1" x14ac:dyDescent="0.2">
      <c r="A18" s="3" t="str">
        <f>IF(AB18=1,$A17+1,"")</f>
        <v/>
      </c>
      <c r="B18" s="3" t="str">
        <f>T(Pér1!$B18)</f>
        <v/>
      </c>
      <c r="C18" s="3"/>
      <c r="D18" s="189" t="str">
        <f>IF(OR(ISERROR($D106),$D$13=0),"",$D106)</f>
        <v/>
      </c>
      <c r="E18" s="3"/>
      <c r="F18" s="136" t="str">
        <f>IF(G18="","",SUMPRODUCT(M18:AZ18,M106:AZ106))</f>
        <v/>
      </c>
      <c r="G18" s="136" t="str">
        <f>IF(OR($B18="",$G106=0),"",SUMPRODUCT($M$13:$AZ$13,M106:AZ106))</f>
        <v/>
      </c>
      <c r="H18" s="133" t="str">
        <f>IF(I18="","",SUMPRODUCT(M18:AZ18,M206:AZ206))</f>
        <v/>
      </c>
      <c r="I18" s="126" t="str">
        <f>IF(OR($B18="",$I106=0),"",SUMPRODUCT($M$13:$AZ$13,M206:AZ206))</f>
        <v/>
      </c>
      <c r="J18" s="127" t="str">
        <f>IF(K18="","",SUMPRODUCT(M18:AZ18,M306:AZ306))</f>
        <v/>
      </c>
      <c r="K18" s="134" t="str">
        <f>IF(OR($B18="",$K106=0),"",SUMPRODUCT($M$13:$AZ$13,M306:AZ306))</f>
        <v/>
      </c>
      <c r="L18" s="3"/>
      <c r="M18" s="9"/>
      <c r="N18" s="9"/>
      <c r="O18" s="9"/>
      <c r="P18" s="9"/>
      <c r="Q18" s="9"/>
      <c r="R18" s="9"/>
      <c r="S18" s="9"/>
      <c r="T18" s="9"/>
      <c r="U18" s="9"/>
      <c r="V18" s="9"/>
      <c r="W18" s="9"/>
      <c r="X18" s="9"/>
      <c r="Y18" s="9"/>
      <c r="Z18" s="9"/>
      <c r="AB18" s="14">
        <f>IF(NOT(ISBLANK(Pér1!$B18)),1,0)</f>
        <v>0</v>
      </c>
    </row>
    <row r="19" spans="1:256" ht="12.75" customHeight="1" x14ac:dyDescent="0.2">
      <c r="A19" s="3" t="str">
        <f t="shared" ref="A19:A52" si="2">IF(AB19=1,$A18+1,"")</f>
        <v/>
      </c>
      <c r="B19" s="3" t="str">
        <f>T(Pér1!$B19)</f>
        <v/>
      </c>
      <c r="C19" s="3"/>
      <c r="D19" s="189" t="str">
        <f t="shared" ref="D19:D52" si="3">IF(OR(ISERROR($D107),$D$13=0),"",$D107)</f>
        <v/>
      </c>
      <c r="E19" s="3"/>
      <c r="F19" s="136" t="str">
        <f t="shared" ref="F19:F52" si="4">IF(G19="","",SUMPRODUCT(M19:AZ19,M107:AZ107))</f>
        <v/>
      </c>
      <c r="G19" s="136" t="str">
        <f t="shared" ref="G19:G52" si="5">IF(OR($B19="",$G107=0),"",SUMPRODUCT($M$13:$AZ$13,M107:AZ107))</f>
        <v/>
      </c>
      <c r="H19" s="133" t="str">
        <f t="shared" ref="H19:H52" si="6">IF(I19="","",SUMPRODUCT(M19:AZ19,M207:AZ207))</f>
        <v/>
      </c>
      <c r="I19" s="126" t="str">
        <f t="shared" ref="I19:I52" si="7">IF(OR($B19="",$I107=0),"",SUMPRODUCT($M$13:$AZ$13,M207:AZ207))</f>
        <v/>
      </c>
      <c r="J19" s="127" t="str">
        <f t="shared" ref="J19:J52" si="8">IF(K19="","",SUMPRODUCT(M19:AZ19,M307:AZ307))</f>
        <v/>
      </c>
      <c r="K19" s="134" t="str">
        <f t="shared" ref="K19:K52" si="9">IF(OR($B19="",$K107=0),"",SUMPRODUCT($M$13:$AZ$13,M307:AZ307))</f>
        <v/>
      </c>
      <c r="L19" s="3"/>
      <c r="M19" s="9"/>
      <c r="N19" s="9"/>
      <c r="O19" s="9"/>
      <c r="P19" s="9"/>
      <c r="Q19" s="9"/>
      <c r="R19" s="9"/>
      <c r="S19" s="9"/>
      <c r="T19" s="9"/>
      <c r="U19" s="9"/>
      <c r="V19" s="9"/>
      <c r="W19" s="9"/>
      <c r="X19" s="9"/>
      <c r="Y19" s="9"/>
      <c r="Z19" s="9"/>
      <c r="AA19" s="15"/>
      <c r="AB19" s="14">
        <f>IF(NOT(ISBLANK(Pér1!$B19)),1,0)</f>
        <v>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75" customHeight="1" x14ac:dyDescent="0.2">
      <c r="A20" s="3" t="str">
        <f t="shared" si="2"/>
        <v/>
      </c>
      <c r="B20" s="3" t="str">
        <f>T(Pér1!$B20)</f>
        <v/>
      </c>
      <c r="C20" s="3"/>
      <c r="D20" s="189" t="str">
        <f t="shared" si="3"/>
        <v/>
      </c>
      <c r="E20" s="3"/>
      <c r="F20" s="136" t="str">
        <f t="shared" si="4"/>
        <v/>
      </c>
      <c r="G20" s="136" t="str">
        <f t="shared" si="5"/>
        <v/>
      </c>
      <c r="H20" s="133" t="str">
        <f t="shared" si="6"/>
        <v/>
      </c>
      <c r="I20" s="126" t="str">
        <f t="shared" si="7"/>
        <v/>
      </c>
      <c r="J20" s="127" t="str">
        <f t="shared" si="8"/>
        <v/>
      </c>
      <c r="K20" s="134" t="str">
        <f t="shared" si="9"/>
        <v/>
      </c>
      <c r="L20" s="3"/>
      <c r="M20" s="9"/>
      <c r="N20" s="9"/>
      <c r="O20" s="9"/>
      <c r="P20" s="9"/>
      <c r="Q20" s="9"/>
      <c r="R20" s="9"/>
      <c r="S20" s="9"/>
      <c r="T20" s="9"/>
      <c r="U20" s="9"/>
      <c r="V20" s="9"/>
      <c r="W20" s="9"/>
      <c r="X20" s="9"/>
      <c r="Y20" s="9"/>
      <c r="Z20" s="9"/>
      <c r="AB20" s="14">
        <f>IF(NOT(ISBLANK(Pér1!$B20)),1,0)</f>
        <v>0</v>
      </c>
    </row>
    <row r="21" spans="1:256" x14ac:dyDescent="0.2">
      <c r="A21" s="3" t="str">
        <f t="shared" si="2"/>
        <v/>
      </c>
      <c r="B21" s="3" t="str">
        <f>T(Pér1!$B21)</f>
        <v/>
      </c>
      <c r="C21" s="3"/>
      <c r="D21" s="189" t="str">
        <f t="shared" si="3"/>
        <v/>
      </c>
      <c r="E21" s="3"/>
      <c r="F21" s="136" t="str">
        <f t="shared" si="4"/>
        <v/>
      </c>
      <c r="G21" s="136" t="str">
        <f t="shared" si="5"/>
        <v/>
      </c>
      <c r="H21" s="133" t="str">
        <f t="shared" si="6"/>
        <v/>
      </c>
      <c r="I21" s="126" t="str">
        <f t="shared" si="7"/>
        <v/>
      </c>
      <c r="J21" s="127" t="str">
        <f t="shared" si="8"/>
        <v/>
      </c>
      <c r="K21" s="134" t="str">
        <f t="shared" si="9"/>
        <v/>
      </c>
      <c r="L21" s="3"/>
      <c r="M21" s="9"/>
      <c r="N21" s="9"/>
      <c r="O21" s="9"/>
      <c r="P21" s="9"/>
      <c r="Q21" s="9"/>
      <c r="R21" s="9"/>
      <c r="S21" s="9"/>
      <c r="T21" s="9"/>
      <c r="U21" s="9"/>
      <c r="V21" s="9"/>
      <c r="W21" s="9"/>
      <c r="X21" s="9"/>
      <c r="Y21" s="9"/>
      <c r="Z21" s="9"/>
      <c r="AA21" s="15"/>
      <c r="AB21" s="14">
        <f>IF(NOT(ISBLANK(Pér1!$B21)),1,0)</f>
        <v>0</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x14ac:dyDescent="0.2">
      <c r="A22" s="3" t="str">
        <f t="shared" si="2"/>
        <v/>
      </c>
      <c r="B22" s="3" t="str">
        <f>T(Pér1!$B22)</f>
        <v/>
      </c>
      <c r="C22" s="3"/>
      <c r="D22" s="189" t="str">
        <f t="shared" si="3"/>
        <v/>
      </c>
      <c r="E22" s="3"/>
      <c r="F22" s="136" t="str">
        <f t="shared" si="4"/>
        <v/>
      </c>
      <c r="G22" s="136" t="str">
        <f t="shared" si="5"/>
        <v/>
      </c>
      <c r="H22" s="133" t="str">
        <f t="shared" si="6"/>
        <v/>
      </c>
      <c r="I22" s="126" t="str">
        <f t="shared" si="7"/>
        <v/>
      </c>
      <c r="J22" s="127" t="str">
        <f t="shared" si="8"/>
        <v/>
      </c>
      <c r="K22" s="134" t="str">
        <f t="shared" si="9"/>
        <v/>
      </c>
      <c r="L22" s="3"/>
      <c r="M22" s="9"/>
      <c r="N22" s="9"/>
      <c r="O22" s="9"/>
      <c r="P22" s="9"/>
      <c r="Q22" s="9"/>
      <c r="R22" s="9"/>
      <c r="S22" s="9"/>
      <c r="T22" s="9"/>
      <c r="U22" s="9"/>
      <c r="V22" s="9"/>
      <c r="W22" s="9"/>
      <c r="X22" s="9"/>
      <c r="Y22" s="9"/>
      <c r="Z22" s="9"/>
      <c r="AB22" s="14">
        <f>IF(NOT(ISBLANK(Pér1!$B22)),1,0)</f>
        <v>0</v>
      </c>
    </row>
    <row r="23" spans="1:256" x14ac:dyDescent="0.2">
      <c r="A23" s="3" t="str">
        <f t="shared" si="2"/>
        <v/>
      </c>
      <c r="B23" s="3" t="str">
        <f>T(Pér1!$B23)</f>
        <v/>
      </c>
      <c r="C23" s="3"/>
      <c r="D23" s="189" t="str">
        <f t="shared" si="3"/>
        <v/>
      </c>
      <c r="E23" s="3"/>
      <c r="F23" s="136" t="str">
        <f t="shared" si="4"/>
        <v/>
      </c>
      <c r="G23" s="136" t="str">
        <f t="shared" si="5"/>
        <v/>
      </c>
      <c r="H23" s="133" t="str">
        <f t="shared" si="6"/>
        <v/>
      </c>
      <c r="I23" s="126" t="str">
        <f t="shared" si="7"/>
        <v/>
      </c>
      <c r="J23" s="127" t="str">
        <f t="shared" si="8"/>
        <v/>
      </c>
      <c r="K23" s="134" t="str">
        <f t="shared" si="9"/>
        <v/>
      </c>
      <c r="L23" s="3"/>
      <c r="M23" s="9"/>
      <c r="N23" s="9"/>
      <c r="O23" s="9"/>
      <c r="P23" s="9"/>
      <c r="Q23" s="9"/>
      <c r="R23" s="9"/>
      <c r="S23" s="9"/>
      <c r="T23" s="9"/>
      <c r="U23" s="9"/>
      <c r="V23" s="9"/>
      <c r="W23" s="9"/>
      <c r="X23" s="9"/>
      <c r="Y23" s="9"/>
      <c r="Z23" s="9"/>
      <c r="AA23" s="15"/>
      <c r="AB23" s="14">
        <f>IF(NOT(ISBLANK(Pér1!$B23)),1,0)</f>
        <v>0</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x14ac:dyDescent="0.2">
      <c r="A24" s="3" t="str">
        <f t="shared" si="2"/>
        <v/>
      </c>
      <c r="B24" s="3" t="str">
        <f>T(Pér1!$B24)</f>
        <v/>
      </c>
      <c r="C24" s="3"/>
      <c r="D24" s="189" t="str">
        <f t="shared" si="3"/>
        <v/>
      </c>
      <c r="E24" s="3"/>
      <c r="F24" s="136" t="str">
        <f t="shared" si="4"/>
        <v/>
      </c>
      <c r="G24" s="136" t="str">
        <f t="shared" si="5"/>
        <v/>
      </c>
      <c r="H24" s="133" t="str">
        <f t="shared" si="6"/>
        <v/>
      </c>
      <c r="I24" s="126" t="str">
        <f t="shared" si="7"/>
        <v/>
      </c>
      <c r="J24" s="127" t="str">
        <f t="shared" si="8"/>
        <v/>
      </c>
      <c r="K24" s="134" t="str">
        <f t="shared" si="9"/>
        <v/>
      </c>
      <c r="L24" s="3"/>
      <c r="M24" s="9"/>
      <c r="N24" s="9"/>
      <c r="O24" s="9"/>
      <c r="P24" s="9"/>
      <c r="Q24" s="9"/>
      <c r="R24" s="9"/>
      <c r="S24" s="9"/>
      <c r="T24" s="9"/>
      <c r="U24" s="9"/>
      <c r="V24" s="9"/>
      <c r="W24" s="9"/>
      <c r="X24" s="9"/>
      <c r="Y24" s="9"/>
      <c r="Z24" s="9"/>
      <c r="AA24" s="15"/>
      <c r="AB24" s="14">
        <f>IF(NOT(ISBLANK(Pér1!$B24)),1,0)</f>
        <v>0</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3" t="str">
        <f t="shared" si="2"/>
        <v/>
      </c>
      <c r="B25" s="3" t="str">
        <f>T(Pér1!$B25)</f>
        <v/>
      </c>
      <c r="C25" s="3"/>
      <c r="D25" s="189" t="str">
        <f t="shared" si="3"/>
        <v/>
      </c>
      <c r="E25" s="3"/>
      <c r="F25" s="136" t="str">
        <f t="shared" si="4"/>
        <v/>
      </c>
      <c r="G25" s="136" t="str">
        <f t="shared" si="5"/>
        <v/>
      </c>
      <c r="H25" s="133" t="str">
        <f t="shared" si="6"/>
        <v/>
      </c>
      <c r="I25" s="126" t="str">
        <f t="shared" si="7"/>
        <v/>
      </c>
      <c r="J25" s="127" t="str">
        <f t="shared" si="8"/>
        <v/>
      </c>
      <c r="K25" s="134" t="str">
        <f t="shared" si="9"/>
        <v/>
      </c>
      <c r="L25" s="3"/>
      <c r="M25" s="9"/>
      <c r="N25" s="9"/>
      <c r="O25" s="9"/>
      <c r="P25" s="9"/>
      <c r="Q25" s="9"/>
      <c r="R25" s="9"/>
      <c r="S25" s="9"/>
      <c r="T25" s="9"/>
      <c r="U25" s="9"/>
      <c r="V25" s="9"/>
      <c r="W25" s="9"/>
      <c r="X25" s="9"/>
      <c r="Y25" s="9"/>
      <c r="Z25" s="9"/>
      <c r="AA25" s="15"/>
      <c r="AB25" s="14">
        <f>IF(NOT(ISBLANK(Pér1!$B25)),1,0)</f>
        <v>0</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x14ac:dyDescent="0.2">
      <c r="A26" s="3" t="str">
        <f t="shared" si="2"/>
        <v/>
      </c>
      <c r="B26" s="3" t="str">
        <f>T(Pér1!$B26)</f>
        <v/>
      </c>
      <c r="C26" s="3"/>
      <c r="D26" s="189" t="str">
        <f t="shared" si="3"/>
        <v/>
      </c>
      <c r="E26" s="3"/>
      <c r="F26" s="136" t="str">
        <f t="shared" si="4"/>
        <v/>
      </c>
      <c r="G26" s="136" t="str">
        <f t="shared" si="5"/>
        <v/>
      </c>
      <c r="H26" s="133" t="str">
        <f t="shared" si="6"/>
        <v/>
      </c>
      <c r="I26" s="126" t="str">
        <f t="shared" si="7"/>
        <v/>
      </c>
      <c r="J26" s="127" t="str">
        <f t="shared" si="8"/>
        <v/>
      </c>
      <c r="K26" s="134" t="str">
        <f t="shared" si="9"/>
        <v/>
      </c>
      <c r="L26" s="3"/>
      <c r="M26" s="9"/>
      <c r="N26" s="9"/>
      <c r="O26" s="9"/>
      <c r="P26" s="9"/>
      <c r="Q26" s="9"/>
      <c r="R26" s="9"/>
      <c r="S26" s="9"/>
      <c r="T26" s="9"/>
      <c r="U26" s="9"/>
      <c r="V26" s="9"/>
      <c r="W26" s="9"/>
      <c r="X26" s="9"/>
      <c r="Y26" s="9"/>
      <c r="Z26" s="9"/>
      <c r="AA26" s="15"/>
      <c r="AB26" s="14">
        <f>IF(NOT(ISBLANK(Pér1!$B26)),1,0)</f>
        <v>0</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x14ac:dyDescent="0.2">
      <c r="A27" s="3" t="str">
        <f t="shared" si="2"/>
        <v/>
      </c>
      <c r="B27" s="3" t="str">
        <f>T(Pér1!$B27)</f>
        <v/>
      </c>
      <c r="C27" s="3"/>
      <c r="D27" s="189" t="str">
        <f t="shared" si="3"/>
        <v/>
      </c>
      <c r="E27" s="3"/>
      <c r="F27" s="136" t="str">
        <f t="shared" si="4"/>
        <v/>
      </c>
      <c r="G27" s="136" t="str">
        <f t="shared" si="5"/>
        <v/>
      </c>
      <c r="H27" s="133" t="str">
        <f t="shared" si="6"/>
        <v/>
      </c>
      <c r="I27" s="126" t="str">
        <f t="shared" si="7"/>
        <v/>
      </c>
      <c r="J27" s="127" t="str">
        <f t="shared" si="8"/>
        <v/>
      </c>
      <c r="K27" s="134" t="str">
        <f t="shared" si="9"/>
        <v/>
      </c>
      <c r="L27" s="3"/>
      <c r="M27" s="9"/>
      <c r="N27" s="9"/>
      <c r="O27" s="9"/>
      <c r="P27" s="9"/>
      <c r="Q27" s="9"/>
      <c r="R27" s="9"/>
      <c r="S27" s="9"/>
      <c r="T27" s="9"/>
      <c r="U27" s="9"/>
      <c r="V27" s="9"/>
      <c r="W27" s="9"/>
      <c r="X27" s="9"/>
      <c r="Y27" s="9"/>
      <c r="Z27" s="9"/>
      <c r="AA27" s="15"/>
      <c r="AB27" s="14">
        <f>IF(NOT(ISBLANK(Pér1!$B27)),1,0)</f>
        <v>0</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x14ac:dyDescent="0.2">
      <c r="A28" s="3" t="str">
        <f t="shared" si="2"/>
        <v/>
      </c>
      <c r="B28" s="3" t="str">
        <f>T(Pér1!$B28)</f>
        <v/>
      </c>
      <c r="C28" s="3"/>
      <c r="D28" s="189" t="str">
        <f t="shared" si="3"/>
        <v/>
      </c>
      <c r="E28" s="3"/>
      <c r="F28" s="136" t="str">
        <f t="shared" si="4"/>
        <v/>
      </c>
      <c r="G28" s="136" t="str">
        <f t="shared" si="5"/>
        <v/>
      </c>
      <c r="H28" s="133" t="str">
        <f t="shared" si="6"/>
        <v/>
      </c>
      <c r="I28" s="126" t="str">
        <f t="shared" si="7"/>
        <v/>
      </c>
      <c r="J28" s="127" t="str">
        <f t="shared" si="8"/>
        <v/>
      </c>
      <c r="K28" s="134" t="str">
        <f t="shared" si="9"/>
        <v/>
      </c>
      <c r="L28" s="3"/>
      <c r="M28" s="9"/>
      <c r="N28" s="9"/>
      <c r="O28" s="9"/>
      <c r="P28" s="9"/>
      <c r="Q28" s="9"/>
      <c r="R28" s="9"/>
      <c r="S28" s="9"/>
      <c r="T28" s="9"/>
      <c r="U28" s="9"/>
      <c r="V28" s="9"/>
      <c r="W28" s="9"/>
      <c r="X28" s="9"/>
      <c r="Y28" s="9"/>
      <c r="Z28" s="9"/>
      <c r="AA28" s="15"/>
      <c r="AB28" s="14">
        <f>IF(NOT(ISBLANK(Pér1!$B28)),1,0)</f>
        <v>0</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x14ac:dyDescent="0.2">
      <c r="A29" s="3" t="str">
        <f t="shared" si="2"/>
        <v/>
      </c>
      <c r="B29" s="3" t="str">
        <f>T(Pér1!$B29)</f>
        <v/>
      </c>
      <c r="C29" s="3"/>
      <c r="D29" s="189" t="str">
        <f t="shared" si="3"/>
        <v/>
      </c>
      <c r="E29" s="3"/>
      <c r="F29" s="136" t="str">
        <f t="shared" si="4"/>
        <v/>
      </c>
      <c r="G29" s="136" t="str">
        <f t="shared" si="5"/>
        <v/>
      </c>
      <c r="H29" s="133" t="str">
        <f t="shared" si="6"/>
        <v/>
      </c>
      <c r="I29" s="126" t="str">
        <f t="shared" si="7"/>
        <v/>
      </c>
      <c r="J29" s="127" t="str">
        <f t="shared" si="8"/>
        <v/>
      </c>
      <c r="K29" s="134" t="str">
        <f t="shared" si="9"/>
        <v/>
      </c>
      <c r="L29" s="3"/>
      <c r="M29" s="9"/>
      <c r="N29" s="9"/>
      <c r="O29" s="9"/>
      <c r="P29" s="9"/>
      <c r="Q29" s="9"/>
      <c r="R29" s="9"/>
      <c r="S29" s="9"/>
      <c r="T29" s="9"/>
      <c r="U29" s="9"/>
      <c r="V29" s="9"/>
      <c r="W29" s="9"/>
      <c r="X29" s="9"/>
      <c r="Y29" s="9"/>
      <c r="Z29" s="9"/>
      <c r="AA29" s="15"/>
      <c r="AB29" s="14">
        <f>IF(NOT(ISBLANK(Pér1!$B29)),1,0)</f>
        <v>0</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x14ac:dyDescent="0.2">
      <c r="A30" s="3" t="str">
        <f t="shared" si="2"/>
        <v/>
      </c>
      <c r="B30" s="3" t="str">
        <f>T(Pér1!$B30)</f>
        <v/>
      </c>
      <c r="C30" s="3"/>
      <c r="D30" s="189" t="str">
        <f t="shared" si="3"/>
        <v/>
      </c>
      <c r="E30" s="3"/>
      <c r="F30" s="136" t="str">
        <f t="shared" si="4"/>
        <v/>
      </c>
      <c r="G30" s="136" t="str">
        <f t="shared" si="5"/>
        <v/>
      </c>
      <c r="H30" s="133" t="str">
        <f t="shared" si="6"/>
        <v/>
      </c>
      <c r="I30" s="126" t="str">
        <f t="shared" si="7"/>
        <v/>
      </c>
      <c r="J30" s="127" t="str">
        <f t="shared" si="8"/>
        <v/>
      </c>
      <c r="K30" s="134" t="str">
        <f t="shared" si="9"/>
        <v/>
      </c>
      <c r="L30" s="3"/>
      <c r="M30" s="9"/>
      <c r="N30" s="9"/>
      <c r="O30" s="9"/>
      <c r="P30" s="9"/>
      <c r="Q30" s="9"/>
      <c r="R30" s="9"/>
      <c r="S30" s="9"/>
      <c r="T30" s="9"/>
      <c r="U30" s="9"/>
      <c r="V30" s="9"/>
      <c r="W30" s="9"/>
      <c r="X30" s="9"/>
      <c r="Y30" s="9"/>
      <c r="Z30" s="9"/>
      <c r="AA30" s="15"/>
      <c r="AB30" s="14">
        <f>IF(NOT(ISBLANK(Pér1!$B30)),1,0)</f>
        <v>0</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x14ac:dyDescent="0.2">
      <c r="A31" s="3" t="str">
        <f t="shared" si="2"/>
        <v/>
      </c>
      <c r="B31" s="3" t="str">
        <f>T(Pér1!$B31)</f>
        <v/>
      </c>
      <c r="C31" s="3"/>
      <c r="D31" s="189" t="str">
        <f t="shared" si="3"/>
        <v/>
      </c>
      <c r="E31" s="3"/>
      <c r="F31" s="136" t="str">
        <f t="shared" si="4"/>
        <v/>
      </c>
      <c r="G31" s="136" t="str">
        <f t="shared" si="5"/>
        <v/>
      </c>
      <c r="H31" s="133" t="str">
        <f t="shared" si="6"/>
        <v/>
      </c>
      <c r="I31" s="126" t="str">
        <f t="shared" si="7"/>
        <v/>
      </c>
      <c r="J31" s="127" t="str">
        <f t="shared" si="8"/>
        <v/>
      </c>
      <c r="K31" s="134" t="str">
        <f t="shared" si="9"/>
        <v/>
      </c>
      <c r="L31" s="3"/>
      <c r="M31" s="9"/>
      <c r="N31" s="9"/>
      <c r="O31" s="9"/>
      <c r="P31" s="9"/>
      <c r="Q31" s="9"/>
      <c r="R31" s="9"/>
      <c r="S31" s="9"/>
      <c r="T31" s="9"/>
      <c r="U31" s="9"/>
      <c r="V31" s="9"/>
      <c r="W31" s="9"/>
      <c r="X31" s="9"/>
      <c r="Y31" s="9"/>
      <c r="Z31" s="9"/>
      <c r="AA31" s="15"/>
      <c r="AB31" s="14">
        <f>IF(NOT(ISBLANK(Pér1!$B31)),1,0)</f>
        <v>0</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x14ac:dyDescent="0.2">
      <c r="A32" s="3" t="str">
        <f t="shared" si="2"/>
        <v/>
      </c>
      <c r="B32" s="3" t="str">
        <f>T(Pér1!$B32)</f>
        <v/>
      </c>
      <c r="C32" s="3"/>
      <c r="D32" s="189" t="str">
        <f t="shared" si="3"/>
        <v/>
      </c>
      <c r="E32" s="3"/>
      <c r="F32" s="136" t="str">
        <f t="shared" si="4"/>
        <v/>
      </c>
      <c r="G32" s="136" t="str">
        <f t="shared" si="5"/>
        <v/>
      </c>
      <c r="H32" s="133" t="str">
        <f t="shared" si="6"/>
        <v/>
      </c>
      <c r="I32" s="126" t="str">
        <f t="shared" si="7"/>
        <v/>
      </c>
      <c r="J32" s="127" t="str">
        <f t="shared" si="8"/>
        <v/>
      </c>
      <c r="K32" s="134" t="str">
        <f t="shared" si="9"/>
        <v/>
      </c>
      <c r="L32" s="3"/>
      <c r="M32" s="9"/>
      <c r="N32" s="9"/>
      <c r="O32" s="9"/>
      <c r="P32" s="9"/>
      <c r="Q32" s="9"/>
      <c r="R32" s="9"/>
      <c r="S32" s="9"/>
      <c r="T32" s="9"/>
      <c r="U32" s="9"/>
      <c r="V32" s="9"/>
      <c r="W32" s="9"/>
      <c r="X32" s="9"/>
      <c r="Y32" s="9"/>
      <c r="Z32" s="9"/>
      <c r="AA32" s="15"/>
      <c r="AB32" s="14">
        <f>IF(NOT(ISBLANK(Pér1!$B32)),1,0)</f>
        <v>0</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x14ac:dyDescent="0.2">
      <c r="A33" s="3" t="str">
        <f t="shared" si="2"/>
        <v/>
      </c>
      <c r="B33" s="3" t="str">
        <f>T(Pér1!$B33)</f>
        <v/>
      </c>
      <c r="C33" s="3"/>
      <c r="D33" s="189" t="str">
        <f t="shared" si="3"/>
        <v/>
      </c>
      <c r="E33" s="3"/>
      <c r="F33" s="136" t="str">
        <f t="shared" si="4"/>
        <v/>
      </c>
      <c r="G33" s="136" t="str">
        <f t="shared" si="5"/>
        <v/>
      </c>
      <c r="H33" s="133" t="str">
        <f t="shared" si="6"/>
        <v/>
      </c>
      <c r="I33" s="126" t="str">
        <f t="shared" si="7"/>
        <v/>
      </c>
      <c r="J33" s="127" t="str">
        <f t="shared" si="8"/>
        <v/>
      </c>
      <c r="K33" s="134" t="str">
        <f t="shared" si="9"/>
        <v/>
      </c>
      <c r="L33" s="3"/>
      <c r="M33" s="9"/>
      <c r="N33" s="9"/>
      <c r="O33" s="9"/>
      <c r="P33" s="9"/>
      <c r="Q33" s="9"/>
      <c r="R33" s="9"/>
      <c r="S33" s="9"/>
      <c r="T33" s="9"/>
      <c r="U33" s="9"/>
      <c r="V33" s="9"/>
      <c r="W33" s="9"/>
      <c r="X33" s="9"/>
      <c r="Y33" s="9"/>
      <c r="Z33" s="9"/>
      <c r="AA33" s="15"/>
      <c r="AB33" s="14">
        <f>IF(NOT(ISBLANK(Pér1!$B33)),1,0)</f>
        <v>0</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x14ac:dyDescent="0.2">
      <c r="A34" s="3" t="str">
        <f t="shared" si="2"/>
        <v/>
      </c>
      <c r="B34" s="3" t="str">
        <f>T(Pér1!$B34)</f>
        <v/>
      </c>
      <c r="C34" s="3"/>
      <c r="D34" s="189" t="str">
        <f t="shared" si="3"/>
        <v/>
      </c>
      <c r="E34" s="3"/>
      <c r="F34" s="136" t="str">
        <f t="shared" si="4"/>
        <v/>
      </c>
      <c r="G34" s="136" t="str">
        <f t="shared" si="5"/>
        <v/>
      </c>
      <c r="H34" s="133" t="str">
        <f t="shared" si="6"/>
        <v/>
      </c>
      <c r="I34" s="126" t="str">
        <f t="shared" si="7"/>
        <v/>
      </c>
      <c r="J34" s="127" t="str">
        <f t="shared" si="8"/>
        <v/>
      </c>
      <c r="K34" s="134" t="str">
        <f t="shared" si="9"/>
        <v/>
      </c>
      <c r="L34" s="3"/>
      <c r="M34" s="9"/>
      <c r="N34" s="9"/>
      <c r="O34" s="9"/>
      <c r="P34" s="9"/>
      <c r="Q34" s="9"/>
      <c r="R34" s="9"/>
      <c r="S34" s="9"/>
      <c r="T34" s="9"/>
      <c r="U34" s="9"/>
      <c r="V34" s="9"/>
      <c r="W34" s="9"/>
      <c r="X34" s="9"/>
      <c r="Y34" s="9"/>
      <c r="Z34" s="9"/>
      <c r="AA34" s="15"/>
      <c r="AB34" s="14">
        <f>IF(NOT(ISBLANK(Pér1!$B34)),1,0)</f>
        <v>0</v>
      </c>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x14ac:dyDescent="0.2">
      <c r="A35" s="3" t="str">
        <f t="shared" si="2"/>
        <v/>
      </c>
      <c r="B35" s="3" t="str">
        <f>T(Pér1!$B35)</f>
        <v/>
      </c>
      <c r="C35" s="3"/>
      <c r="D35" s="189" t="str">
        <f t="shared" si="3"/>
        <v/>
      </c>
      <c r="E35" s="3"/>
      <c r="F35" s="136" t="str">
        <f t="shared" si="4"/>
        <v/>
      </c>
      <c r="G35" s="136" t="str">
        <f t="shared" si="5"/>
        <v/>
      </c>
      <c r="H35" s="133" t="str">
        <f t="shared" si="6"/>
        <v/>
      </c>
      <c r="I35" s="126" t="str">
        <f t="shared" si="7"/>
        <v/>
      </c>
      <c r="J35" s="127" t="str">
        <f t="shared" si="8"/>
        <v/>
      </c>
      <c r="K35" s="134" t="str">
        <f t="shared" si="9"/>
        <v/>
      </c>
      <c r="L35" s="3"/>
      <c r="M35" s="9"/>
      <c r="N35" s="9"/>
      <c r="O35" s="9"/>
      <c r="P35" s="9"/>
      <c r="Q35" s="9"/>
      <c r="R35" s="9"/>
      <c r="S35" s="9"/>
      <c r="T35" s="9"/>
      <c r="U35" s="9"/>
      <c r="V35" s="9"/>
      <c r="W35" s="9"/>
      <c r="X35" s="9"/>
      <c r="Y35" s="9"/>
      <c r="Z35" s="9"/>
      <c r="AA35" s="15"/>
      <c r="AB35" s="14">
        <f>IF(NOT(ISBLANK(Pér1!$B35)),1,0)</f>
        <v>0</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x14ac:dyDescent="0.2">
      <c r="A36" s="3" t="str">
        <f t="shared" si="2"/>
        <v/>
      </c>
      <c r="B36" s="3" t="str">
        <f>T(Pér1!$B36)</f>
        <v/>
      </c>
      <c r="C36" s="3"/>
      <c r="D36" s="189" t="str">
        <f t="shared" si="3"/>
        <v/>
      </c>
      <c r="E36" s="3"/>
      <c r="F36" s="136" t="str">
        <f t="shared" si="4"/>
        <v/>
      </c>
      <c r="G36" s="136" t="str">
        <f t="shared" si="5"/>
        <v/>
      </c>
      <c r="H36" s="133" t="str">
        <f t="shared" si="6"/>
        <v/>
      </c>
      <c r="I36" s="126" t="str">
        <f t="shared" si="7"/>
        <v/>
      </c>
      <c r="J36" s="127" t="str">
        <f t="shared" si="8"/>
        <v/>
      </c>
      <c r="K36" s="134" t="str">
        <f t="shared" si="9"/>
        <v/>
      </c>
      <c r="L36" s="3"/>
      <c r="M36" s="9"/>
      <c r="N36" s="9"/>
      <c r="O36" s="9"/>
      <c r="P36" s="9"/>
      <c r="Q36" s="9"/>
      <c r="R36" s="9"/>
      <c r="S36" s="9"/>
      <c r="T36" s="9"/>
      <c r="U36" s="9"/>
      <c r="V36" s="9"/>
      <c r="W36" s="9"/>
      <c r="X36" s="9"/>
      <c r="Y36" s="9"/>
      <c r="Z36" s="9"/>
      <c r="AA36" s="15"/>
      <c r="AB36" s="14">
        <f>IF(NOT(ISBLANK(Pér1!$B36)),1,0)</f>
        <v>0</v>
      </c>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x14ac:dyDescent="0.2">
      <c r="A37" s="3" t="str">
        <f t="shared" si="2"/>
        <v/>
      </c>
      <c r="B37" s="3" t="str">
        <f>T(Pér1!$B37)</f>
        <v/>
      </c>
      <c r="C37" s="3"/>
      <c r="D37" s="189" t="str">
        <f t="shared" si="3"/>
        <v/>
      </c>
      <c r="E37" s="3"/>
      <c r="F37" s="136" t="str">
        <f t="shared" si="4"/>
        <v/>
      </c>
      <c r="G37" s="136" t="str">
        <f t="shared" si="5"/>
        <v/>
      </c>
      <c r="H37" s="133" t="str">
        <f t="shared" si="6"/>
        <v/>
      </c>
      <c r="I37" s="126" t="str">
        <f t="shared" si="7"/>
        <v/>
      </c>
      <c r="J37" s="127" t="str">
        <f t="shared" si="8"/>
        <v/>
      </c>
      <c r="K37" s="134" t="str">
        <f t="shared" si="9"/>
        <v/>
      </c>
      <c r="L37" s="3"/>
      <c r="M37" s="9"/>
      <c r="N37" s="9"/>
      <c r="O37" s="9"/>
      <c r="P37" s="9"/>
      <c r="Q37" s="9"/>
      <c r="R37" s="9"/>
      <c r="S37" s="9"/>
      <c r="T37" s="9"/>
      <c r="U37" s="9"/>
      <c r="V37" s="9"/>
      <c r="W37" s="9"/>
      <c r="X37" s="9"/>
      <c r="Y37" s="9"/>
      <c r="Z37" s="9"/>
      <c r="AA37" s="15"/>
      <c r="AB37" s="14">
        <f>IF(NOT(ISBLANK(Pér1!$B37)),1,0)</f>
        <v>0</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x14ac:dyDescent="0.2">
      <c r="A38" s="3" t="str">
        <f t="shared" si="2"/>
        <v/>
      </c>
      <c r="B38" s="3" t="str">
        <f>T(Pér1!$B38)</f>
        <v/>
      </c>
      <c r="C38" s="3"/>
      <c r="D38" s="189" t="str">
        <f t="shared" si="3"/>
        <v/>
      </c>
      <c r="E38" s="3"/>
      <c r="F38" s="136" t="str">
        <f t="shared" si="4"/>
        <v/>
      </c>
      <c r="G38" s="136" t="str">
        <f t="shared" si="5"/>
        <v/>
      </c>
      <c r="H38" s="133" t="str">
        <f t="shared" si="6"/>
        <v/>
      </c>
      <c r="I38" s="126" t="str">
        <f t="shared" si="7"/>
        <v/>
      </c>
      <c r="J38" s="127" t="str">
        <f t="shared" si="8"/>
        <v/>
      </c>
      <c r="K38" s="134" t="str">
        <f t="shared" si="9"/>
        <v/>
      </c>
      <c r="L38" s="3"/>
      <c r="M38" s="9"/>
      <c r="N38" s="9"/>
      <c r="O38" s="9"/>
      <c r="P38" s="9"/>
      <c r="Q38" s="9"/>
      <c r="R38" s="9"/>
      <c r="S38" s="9"/>
      <c r="T38" s="9"/>
      <c r="U38" s="9"/>
      <c r="V38" s="9"/>
      <c r="W38" s="9"/>
      <c r="X38" s="9"/>
      <c r="Y38" s="9"/>
      <c r="Z38" s="9"/>
      <c r="AA38" s="15"/>
      <c r="AB38" s="14">
        <f>IF(NOT(ISBLANK(Pér1!$B38)),1,0)</f>
        <v>0</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x14ac:dyDescent="0.2">
      <c r="A39" s="3" t="str">
        <f t="shared" si="2"/>
        <v/>
      </c>
      <c r="B39" s="3" t="str">
        <f>T(Pér1!$B39)</f>
        <v/>
      </c>
      <c r="C39" s="3"/>
      <c r="D39" s="189" t="str">
        <f t="shared" si="3"/>
        <v/>
      </c>
      <c r="E39" s="3"/>
      <c r="F39" s="136" t="str">
        <f t="shared" si="4"/>
        <v/>
      </c>
      <c r="G39" s="136" t="str">
        <f t="shared" si="5"/>
        <v/>
      </c>
      <c r="H39" s="133" t="str">
        <f t="shared" si="6"/>
        <v/>
      </c>
      <c r="I39" s="126" t="str">
        <f t="shared" si="7"/>
        <v/>
      </c>
      <c r="J39" s="127" t="str">
        <f t="shared" si="8"/>
        <v/>
      </c>
      <c r="K39" s="134" t="str">
        <f t="shared" si="9"/>
        <v/>
      </c>
      <c r="L39" s="3"/>
      <c r="M39" s="9"/>
      <c r="N39" s="9"/>
      <c r="O39" s="9"/>
      <c r="P39" s="9"/>
      <c r="Q39" s="9"/>
      <c r="R39" s="9"/>
      <c r="S39" s="9"/>
      <c r="T39" s="9"/>
      <c r="U39" s="9"/>
      <c r="V39" s="9"/>
      <c r="W39" s="9"/>
      <c r="X39" s="9"/>
      <c r="Y39" s="9"/>
      <c r="Z39" s="9"/>
      <c r="AA39" s="15"/>
      <c r="AB39" s="14">
        <f>IF(NOT(ISBLANK(Pér1!$B39)),1,0)</f>
        <v>0</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x14ac:dyDescent="0.2">
      <c r="A40" s="3" t="str">
        <f t="shared" si="2"/>
        <v/>
      </c>
      <c r="B40" s="3" t="str">
        <f>T(Pér1!$B40)</f>
        <v/>
      </c>
      <c r="C40" s="3"/>
      <c r="D40" s="189" t="str">
        <f t="shared" si="3"/>
        <v/>
      </c>
      <c r="E40" s="3"/>
      <c r="F40" s="136" t="str">
        <f t="shared" si="4"/>
        <v/>
      </c>
      <c r="G40" s="136" t="str">
        <f t="shared" si="5"/>
        <v/>
      </c>
      <c r="H40" s="133" t="str">
        <f t="shared" si="6"/>
        <v/>
      </c>
      <c r="I40" s="126" t="str">
        <f t="shared" si="7"/>
        <v/>
      </c>
      <c r="J40" s="127" t="str">
        <f t="shared" si="8"/>
        <v/>
      </c>
      <c r="K40" s="134" t="str">
        <f t="shared" si="9"/>
        <v/>
      </c>
      <c r="L40" s="3"/>
      <c r="M40" s="9"/>
      <c r="N40" s="9"/>
      <c r="O40" s="9"/>
      <c r="P40" s="9"/>
      <c r="Q40" s="9"/>
      <c r="R40" s="9"/>
      <c r="S40" s="9"/>
      <c r="T40" s="9"/>
      <c r="U40" s="9"/>
      <c r="V40" s="9"/>
      <c r="W40" s="9"/>
      <c r="X40" s="9"/>
      <c r="Y40" s="9"/>
      <c r="Z40" s="9"/>
      <c r="AA40" s="15"/>
      <c r="AB40" s="14">
        <f>IF(NOT(ISBLANK(Pér1!$B40)),1,0)</f>
        <v>0</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x14ac:dyDescent="0.2">
      <c r="A41" s="3" t="str">
        <f t="shared" si="2"/>
        <v/>
      </c>
      <c r="B41" s="3" t="str">
        <f>T(Pér1!$B41)</f>
        <v/>
      </c>
      <c r="C41" s="3"/>
      <c r="D41" s="189" t="str">
        <f t="shared" si="3"/>
        <v/>
      </c>
      <c r="E41" s="3"/>
      <c r="F41" s="136" t="str">
        <f t="shared" si="4"/>
        <v/>
      </c>
      <c r="G41" s="136" t="str">
        <f t="shared" si="5"/>
        <v/>
      </c>
      <c r="H41" s="133" t="str">
        <f t="shared" si="6"/>
        <v/>
      </c>
      <c r="I41" s="126" t="str">
        <f t="shared" si="7"/>
        <v/>
      </c>
      <c r="J41" s="127" t="str">
        <f t="shared" si="8"/>
        <v/>
      </c>
      <c r="K41" s="134" t="str">
        <f t="shared" si="9"/>
        <v/>
      </c>
      <c r="L41" s="3"/>
      <c r="M41" s="9"/>
      <c r="N41" s="9"/>
      <c r="O41" s="9"/>
      <c r="P41" s="9"/>
      <c r="Q41" s="9"/>
      <c r="R41" s="9"/>
      <c r="S41" s="9"/>
      <c r="T41" s="9"/>
      <c r="U41" s="9"/>
      <c r="V41" s="9"/>
      <c r="W41" s="9"/>
      <c r="X41" s="9"/>
      <c r="Y41" s="9"/>
      <c r="Z41" s="9"/>
      <c r="AA41" s="15"/>
      <c r="AB41" s="14">
        <f>IF(NOT(ISBLANK(Pér1!$B41)),1,0)</f>
        <v>0</v>
      </c>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x14ac:dyDescent="0.2">
      <c r="A42" s="3" t="str">
        <f t="shared" si="2"/>
        <v/>
      </c>
      <c r="B42" s="3" t="str">
        <f>T(Pér1!$B42)</f>
        <v/>
      </c>
      <c r="C42" s="3"/>
      <c r="D42" s="189" t="str">
        <f t="shared" si="3"/>
        <v/>
      </c>
      <c r="E42" s="3"/>
      <c r="F42" s="136" t="str">
        <f t="shared" si="4"/>
        <v/>
      </c>
      <c r="G42" s="136" t="str">
        <f t="shared" si="5"/>
        <v/>
      </c>
      <c r="H42" s="133" t="str">
        <f t="shared" si="6"/>
        <v/>
      </c>
      <c r="I42" s="126" t="str">
        <f t="shared" si="7"/>
        <v/>
      </c>
      <c r="J42" s="127" t="str">
        <f t="shared" si="8"/>
        <v/>
      </c>
      <c r="K42" s="134" t="str">
        <f t="shared" si="9"/>
        <v/>
      </c>
      <c r="L42" s="3"/>
      <c r="M42" s="9"/>
      <c r="N42" s="9"/>
      <c r="O42" s="9"/>
      <c r="P42" s="9"/>
      <c r="Q42" s="9"/>
      <c r="R42" s="9"/>
      <c r="S42" s="9"/>
      <c r="T42" s="9"/>
      <c r="U42" s="9"/>
      <c r="V42" s="9"/>
      <c r="W42" s="9"/>
      <c r="X42" s="9"/>
      <c r="Y42" s="9"/>
      <c r="Z42" s="9"/>
      <c r="AA42" s="15"/>
      <c r="AB42" s="14">
        <f>IF(NOT(ISBLANK(Pér1!$B42)),1,0)</f>
        <v>0</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x14ac:dyDescent="0.2">
      <c r="A43" s="3" t="str">
        <f t="shared" si="2"/>
        <v/>
      </c>
      <c r="B43" s="3" t="str">
        <f>T(Pér1!$B43)</f>
        <v/>
      </c>
      <c r="C43" s="3"/>
      <c r="D43" s="189" t="str">
        <f t="shared" si="3"/>
        <v/>
      </c>
      <c r="E43" s="3"/>
      <c r="F43" s="136" t="str">
        <f t="shared" si="4"/>
        <v/>
      </c>
      <c r="G43" s="136" t="str">
        <f t="shared" si="5"/>
        <v/>
      </c>
      <c r="H43" s="133" t="str">
        <f t="shared" si="6"/>
        <v/>
      </c>
      <c r="I43" s="126" t="str">
        <f t="shared" si="7"/>
        <v/>
      </c>
      <c r="J43" s="127" t="str">
        <f t="shared" si="8"/>
        <v/>
      </c>
      <c r="K43" s="134" t="str">
        <f t="shared" si="9"/>
        <v/>
      </c>
      <c r="L43" s="3"/>
      <c r="M43" s="9"/>
      <c r="N43" s="9"/>
      <c r="O43" s="9"/>
      <c r="P43" s="9"/>
      <c r="Q43" s="9"/>
      <c r="R43" s="9"/>
      <c r="S43" s="9"/>
      <c r="T43" s="9"/>
      <c r="U43" s="9"/>
      <c r="V43" s="9"/>
      <c r="W43" s="9"/>
      <c r="X43" s="9"/>
      <c r="Y43" s="9"/>
      <c r="Z43" s="9"/>
      <c r="AA43" s="15"/>
      <c r="AB43" s="14">
        <f>IF(NOT(ISBLANK(Pér1!$B43)),1,0)</f>
        <v>0</v>
      </c>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x14ac:dyDescent="0.2">
      <c r="A44" s="3" t="str">
        <f t="shared" si="2"/>
        <v/>
      </c>
      <c r="B44" s="3" t="str">
        <f>T(Pér1!$B44)</f>
        <v/>
      </c>
      <c r="C44" s="3"/>
      <c r="D44" s="189" t="str">
        <f t="shared" si="3"/>
        <v/>
      </c>
      <c r="E44" s="3"/>
      <c r="F44" s="136" t="str">
        <f t="shared" si="4"/>
        <v/>
      </c>
      <c r="G44" s="136" t="str">
        <f t="shared" si="5"/>
        <v/>
      </c>
      <c r="H44" s="133" t="str">
        <f t="shared" si="6"/>
        <v/>
      </c>
      <c r="I44" s="126" t="str">
        <f t="shared" si="7"/>
        <v/>
      </c>
      <c r="J44" s="127" t="str">
        <f t="shared" si="8"/>
        <v/>
      </c>
      <c r="K44" s="134" t="str">
        <f t="shared" si="9"/>
        <v/>
      </c>
      <c r="L44" s="3"/>
      <c r="M44" s="9"/>
      <c r="N44" s="9"/>
      <c r="O44" s="9"/>
      <c r="P44" s="9"/>
      <c r="Q44" s="9"/>
      <c r="R44" s="9"/>
      <c r="S44" s="9"/>
      <c r="T44" s="9"/>
      <c r="U44" s="9"/>
      <c r="V44" s="9"/>
      <c r="W44" s="9"/>
      <c r="X44" s="9"/>
      <c r="Y44" s="9"/>
      <c r="Z44" s="9"/>
      <c r="AA44" s="15"/>
      <c r="AB44" s="14">
        <f>IF(NOT(ISBLANK(Pér1!$B44)),1,0)</f>
        <v>0</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x14ac:dyDescent="0.2">
      <c r="A45" s="3" t="str">
        <f t="shared" si="2"/>
        <v/>
      </c>
      <c r="B45" s="3" t="str">
        <f>T(Pér1!$B45)</f>
        <v/>
      </c>
      <c r="C45" s="3"/>
      <c r="D45" s="189" t="str">
        <f t="shared" si="3"/>
        <v/>
      </c>
      <c r="E45" s="3"/>
      <c r="F45" s="136" t="str">
        <f t="shared" si="4"/>
        <v/>
      </c>
      <c r="G45" s="136" t="str">
        <f t="shared" si="5"/>
        <v/>
      </c>
      <c r="H45" s="133" t="str">
        <f t="shared" si="6"/>
        <v/>
      </c>
      <c r="I45" s="126" t="str">
        <f t="shared" si="7"/>
        <v/>
      </c>
      <c r="J45" s="127" t="str">
        <f t="shared" si="8"/>
        <v/>
      </c>
      <c r="K45" s="134" t="str">
        <f t="shared" si="9"/>
        <v/>
      </c>
      <c r="L45" s="3"/>
      <c r="M45" s="9"/>
      <c r="N45" s="9"/>
      <c r="O45" s="9"/>
      <c r="P45" s="9"/>
      <c r="Q45" s="9"/>
      <c r="R45" s="9"/>
      <c r="S45" s="9"/>
      <c r="T45" s="9"/>
      <c r="U45" s="9"/>
      <c r="V45" s="9"/>
      <c r="W45" s="9"/>
      <c r="X45" s="9"/>
      <c r="Y45" s="9"/>
      <c r="Z45" s="9"/>
      <c r="AA45" s="15"/>
      <c r="AB45" s="14">
        <f>IF(NOT(ISBLANK(Pér1!$B45)),1,0)</f>
        <v>0</v>
      </c>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x14ac:dyDescent="0.2">
      <c r="A46" s="3" t="str">
        <f t="shared" si="2"/>
        <v/>
      </c>
      <c r="B46" s="3" t="str">
        <f>T(Pér1!$B46)</f>
        <v/>
      </c>
      <c r="C46" s="3"/>
      <c r="D46" s="189" t="str">
        <f t="shared" si="3"/>
        <v/>
      </c>
      <c r="E46" s="3"/>
      <c r="F46" s="136" t="str">
        <f t="shared" si="4"/>
        <v/>
      </c>
      <c r="G46" s="136" t="str">
        <f t="shared" si="5"/>
        <v/>
      </c>
      <c r="H46" s="133" t="str">
        <f t="shared" si="6"/>
        <v/>
      </c>
      <c r="I46" s="126" t="str">
        <f t="shared" si="7"/>
        <v/>
      </c>
      <c r="J46" s="127" t="str">
        <f t="shared" si="8"/>
        <v/>
      </c>
      <c r="K46" s="134" t="str">
        <f t="shared" si="9"/>
        <v/>
      </c>
      <c r="L46" s="3"/>
      <c r="M46" s="9"/>
      <c r="N46" s="9"/>
      <c r="O46" s="9"/>
      <c r="P46" s="9"/>
      <c r="Q46" s="9"/>
      <c r="R46" s="9"/>
      <c r="S46" s="9"/>
      <c r="T46" s="9"/>
      <c r="U46" s="9"/>
      <c r="V46" s="9"/>
      <c r="W46" s="9"/>
      <c r="X46" s="9"/>
      <c r="Y46" s="9"/>
      <c r="Z46" s="9"/>
      <c r="AA46" s="15"/>
      <c r="AB46" s="14">
        <f>IF(NOT(ISBLANK(Pér1!$B46)),1,0)</f>
        <v>0</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x14ac:dyDescent="0.2">
      <c r="A47" s="3" t="str">
        <f t="shared" si="2"/>
        <v/>
      </c>
      <c r="B47" s="3" t="str">
        <f>T(Pér1!$B47)</f>
        <v/>
      </c>
      <c r="C47" s="3"/>
      <c r="D47" s="189" t="str">
        <f t="shared" si="3"/>
        <v/>
      </c>
      <c r="E47" s="3"/>
      <c r="F47" s="136" t="str">
        <f t="shared" si="4"/>
        <v/>
      </c>
      <c r="G47" s="136" t="str">
        <f t="shared" si="5"/>
        <v/>
      </c>
      <c r="H47" s="133" t="str">
        <f t="shared" si="6"/>
        <v/>
      </c>
      <c r="I47" s="126" t="str">
        <f t="shared" si="7"/>
        <v/>
      </c>
      <c r="J47" s="127" t="str">
        <f t="shared" si="8"/>
        <v/>
      </c>
      <c r="K47" s="134" t="str">
        <f t="shared" si="9"/>
        <v/>
      </c>
      <c r="L47" s="3"/>
      <c r="M47" s="9"/>
      <c r="N47" s="9"/>
      <c r="O47" s="9"/>
      <c r="P47" s="9"/>
      <c r="Q47" s="9"/>
      <c r="R47" s="9"/>
      <c r="S47" s="9"/>
      <c r="T47" s="9"/>
      <c r="U47" s="9"/>
      <c r="V47" s="9"/>
      <c r="W47" s="9"/>
      <c r="X47" s="9"/>
      <c r="Y47" s="9"/>
      <c r="Z47" s="9"/>
      <c r="AA47" s="15"/>
      <c r="AB47" s="14">
        <f>IF(NOT(ISBLANK(Pér1!$B47)),1,0)</f>
        <v>0</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x14ac:dyDescent="0.2">
      <c r="A48" s="3" t="str">
        <f t="shared" si="2"/>
        <v/>
      </c>
      <c r="B48" s="3" t="str">
        <f>T(Pér1!$B48)</f>
        <v/>
      </c>
      <c r="C48" s="3"/>
      <c r="D48" s="189" t="str">
        <f t="shared" si="3"/>
        <v/>
      </c>
      <c r="E48" s="3"/>
      <c r="F48" s="136" t="str">
        <f t="shared" si="4"/>
        <v/>
      </c>
      <c r="G48" s="136" t="str">
        <f t="shared" si="5"/>
        <v/>
      </c>
      <c r="H48" s="133" t="str">
        <f t="shared" si="6"/>
        <v/>
      </c>
      <c r="I48" s="126" t="str">
        <f t="shared" si="7"/>
        <v/>
      </c>
      <c r="J48" s="127" t="str">
        <f t="shared" si="8"/>
        <v/>
      </c>
      <c r="K48" s="134" t="str">
        <f t="shared" si="9"/>
        <v/>
      </c>
      <c r="L48" s="3"/>
      <c r="M48" s="9"/>
      <c r="N48" s="9"/>
      <c r="O48" s="9"/>
      <c r="P48" s="9"/>
      <c r="Q48" s="9"/>
      <c r="R48" s="9"/>
      <c r="S48" s="9"/>
      <c r="T48" s="9"/>
      <c r="U48" s="9"/>
      <c r="V48" s="9"/>
      <c r="W48" s="9"/>
      <c r="X48" s="9"/>
      <c r="Y48" s="9"/>
      <c r="Z48" s="9"/>
      <c r="AA48" s="15"/>
      <c r="AB48" s="14">
        <f>IF(NOT(ISBLANK(Pér1!$B48)),1,0)</f>
        <v>0</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x14ac:dyDescent="0.2">
      <c r="A49" s="3" t="str">
        <f t="shared" si="2"/>
        <v/>
      </c>
      <c r="B49" s="3" t="str">
        <f>T(Pér1!$B49)</f>
        <v/>
      </c>
      <c r="C49" s="3"/>
      <c r="D49" s="189" t="str">
        <f t="shared" si="3"/>
        <v/>
      </c>
      <c r="E49" s="3"/>
      <c r="F49" s="136" t="str">
        <f t="shared" si="4"/>
        <v/>
      </c>
      <c r="G49" s="136" t="str">
        <f t="shared" si="5"/>
        <v/>
      </c>
      <c r="H49" s="133" t="str">
        <f t="shared" si="6"/>
        <v/>
      </c>
      <c r="I49" s="126" t="str">
        <f t="shared" si="7"/>
        <v/>
      </c>
      <c r="J49" s="127" t="str">
        <f t="shared" si="8"/>
        <v/>
      </c>
      <c r="K49" s="134" t="str">
        <f t="shared" si="9"/>
        <v/>
      </c>
      <c r="L49" s="3"/>
      <c r="M49" s="9"/>
      <c r="N49" s="9"/>
      <c r="O49" s="9"/>
      <c r="P49" s="9"/>
      <c r="Q49" s="9"/>
      <c r="R49" s="9"/>
      <c r="S49" s="9"/>
      <c r="T49" s="9"/>
      <c r="U49" s="9"/>
      <c r="V49" s="9"/>
      <c r="W49" s="9"/>
      <c r="X49" s="9"/>
      <c r="Y49" s="9"/>
      <c r="Z49" s="9"/>
      <c r="AA49" s="15"/>
      <c r="AB49" s="14">
        <f>IF(NOT(ISBLANK(Pér1!$B49)),1,0)</f>
        <v>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x14ac:dyDescent="0.2">
      <c r="A50" s="3" t="str">
        <f t="shared" si="2"/>
        <v/>
      </c>
      <c r="B50" s="3" t="str">
        <f>T(Pér1!$B50)</f>
        <v/>
      </c>
      <c r="C50" s="3"/>
      <c r="D50" s="189" t="str">
        <f t="shared" si="3"/>
        <v/>
      </c>
      <c r="E50" s="3"/>
      <c r="F50" s="136" t="str">
        <f t="shared" si="4"/>
        <v/>
      </c>
      <c r="G50" s="136" t="str">
        <f t="shared" si="5"/>
        <v/>
      </c>
      <c r="H50" s="133" t="str">
        <f t="shared" si="6"/>
        <v/>
      </c>
      <c r="I50" s="126" t="str">
        <f t="shared" si="7"/>
        <v/>
      </c>
      <c r="J50" s="127" t="str">
        <f t="shared" si="8"/>
        <v/>
      </c>
      <c r="K50" s="134" t="str">
        <f t="shared" si="9"/>
        <v/>
      </c>
      <c r="L50" s="3"/>
      <c r="M50" s="9"/>
      <c r="N50" s="9"/>
      <c r="O50" s="9"/>
      <c r="P50" s="9"/>
      <c r="Q50" s="9"/>
      <c r="R50" s="9"/>
      <c r="S50" s="9"/>
      <c r="T50" s="9"/>
      <c r="U50" s="9"/>
      <c r="V50" s="9"/>
      <c r="W50" s="9"/>
      <c r="X50" s="9"/>
      <c r="Y50" s="9"/>
      <c r="Z50" s="9"/>
      <c r="AA50" s="15"/>
      <c r="AB50" s="14">
        <f>IF(NOT(ISBLANK(Pér1!$B50)),1,0)</f>
        <v>0</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x14ac:dyDescent="0.2">
      <c r="A51" s="3" t="str">
        <f t="shared" si="2"/>
        <v/>
      </c>
      <c r="B51" s="3" t="str">
        <f>T(Pér1!$B51)</f>
        <v/>
      </c>
      <c r="C51" s="3"/>
      <c r="D51" s="189" t="str">
        <f t="shared" si="3"/>
        <v/>
      </c>
      <c r="E51" s="3"/>
      <c r="F51" s="136" t="str">
        <f t="shared" si="4"/>
        <v/>
      </c>
      <c r="G51" s="136" t="str">
        <f t="shared" si="5"/>
        <v/>
      </c>
      <c r="H51" s="133" t="str">
        <f t="shared" si="6"/>
        <v/>
      </c>
      <c r="I51" s="126" t="str">
        <f t="shared" si="7"/>
        <v/>
      </c>
      <c r="J51" s="127" t="str">
        <f t="shared" si="8"/>
        <v/>
      </c>
      <c r="K51" s="134" t="str">
        <f t="shared" si="9"/>
        <v/>
      </c>
      <c r="L51" s="3"/>
      <c r="M51" s="9"/>
      <c r="N51" s="9"/>
      <c r="O51" s="9"/>
      <c r="P51" s="9"/>
      <c r="Q51" s="9"/>
      <c r="R51" s="9"/>
      <c r="S51" s="9"/>
      <c r="T51" s="9"/>
      <c r="U51" s="9"/>
      <c r="V51" s="9"/>
      <c r="W51" s="9"/>
      <c r="X51" s="9"/>
      <c r="Y51" s="9"/>
      <c r="Z51" s="9"/>
      <c r="AA51" s="15"/>
      <c r="AB51" s="14">
        <f>IF(NOT(ISBLANK(Pér1!$B51)),1,0)</f>
        <v>0</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x14ac:dyDescent="0.2">
      <c r="A52" s="3" t="str">
        <f t="shared" si="2"/>
        <v/>
      </c>
      <c r="B52" s="3" t="str">
        <f>T(Pér1!$B52)</f>
        <v/>
      </c>
      <c r="C52" s="3"/>
      <c r="D52" s="189" t="str">
        <f t="shared" si="3"/>
        <v/>
      </c>
      <c r="E52" s="3"/>
      <c r="F52" s="136" t="str">
        <f t="shared" si="4"/>
        <v/>
      </c>
      <c r="G52" s="136" t="str">
        <f t="shared" si="5"/>
        <v/>
      </c>
      <c r="H52" s="133" t="str">
        <f t="shared" si="6"/>
        <v/>
      </c>
      <c r="I52" s="126" t="str">
        <f t="shared" si="7"/>
        <v/>
      </c>
      <c r="J52" s="127" t="str">
        <f t="shared" si="8"/>
        <v/>
      </c>
      <c r="K52" s="134" t="str">
        <f t="shared" si="9"/>
        <v/>
      </c>
      <c r="L52" s="3"/>
      <c r="M52" s="9"/>
      <c r="N52" s="9"/>
      <c r="O52" s="9"/>
      <c r="P52" s="9"/>
      <c r="Q52" s="9"/>
      <c r="R52" s="9"/>
      <c r="S52" s="9"/>
      <c r="T52" s="9"/>
      <c r="U52" s="9"/>
      <c r="V52" s="9"/>
      <c r="W52" s="9"/>
      <c r="X52" s="9"/>
      <c r="Y52" s="9"/>
      <c r="Z52" s="9"/>
      <c r="AA52" s="15"/>
      <c r="AB52" s="14">
        <f>IF(NOT(ISBLANK(Pér1!$B52)),1,0)</f>
        <v>0</v>
      </c>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5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56" ht="12.75" customHeight="1" x14ac:dyDescent="0.2">
      <c r="A55" s="3"/>
      <c r="B55" s="201">
        <f>Pér1!B55</f>
        <v>2007</v>
      </c>
      <c r="C55" s="3"/>
      <c r="D55" s="3"/>
      <c r="E55" s="3"/>
      <c r="F55" s="3"/>
      <c r="G55" s="3"/>
      <c r="H55" s="3"/>
      <c r="I55" s="3"/>
      <c r="J55" s="3"/>
      <c r="K55" s="3"/>
      <c r="L55" s="3"/>
      <c r="M55" s="3"/>
      <c r="N55" s="3"/>
      <c r="O55" s="3"/>
      <c r="P55" s="3"/>
      <c r="Q55" s="3"/>
      <c r="R55" s="3"/>
      <c r="S55" s="3"/>
      <c r="T55" s="3"/>
      <c r="U55" s="3"/>
      <c r="V55" s="3"/>
      <c r="W55" s="3"/>
      <c r="X55" s="3"/>
      <c r="Y55" s="186" t="s">
        <v>72</v>
      </c>
      <c r="Z55" s="3"/>
    </row>
    <row r="56" spans="1:25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56" hidden="1" x14ac:dyDescent="0.2">
      <c r="AB57" s="24">
        <f>SUM(AB18:AB52)</f>
        <v>0</v>
      </c>
    </row>
    <row r="58" spans="1:256" hidden="1" x14ac:dyDescent="0.2"/>
    <row r="59" spans="1:256" hidden="1" x14ac:dyDescent="0.2"/>
    <row r="60" spans="1:256" hidden="1" x14ac:dyDescent="0.2">
      <c r="M60" s="21"/>
    </row>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26" hidden="1" x14ac:dyDescent="0.2"/>
    <row r="98" spans="2:26" hidden="1" x14ac:dyDescent="0.2"/>
    <row r="99" spans="2:26" hidden="1" x14ac:dyDescent="0.2"/>
    <row r="100" spans="2:26" hidden="1" x14ac:dyDescent="0.2">
      <c r="M100" s="21" t="str">
        <f>IF(ISBLANK(M13),"",SUM(M18:M52)/(SUM(SUM(M106:M140),SUM(M206:M240),SUM(M306:M340))-SUM(M256:M290)))</f>
        <v/>
      </c>
      <c r="N100" s="21" t="str">
        <f t="shared" ref="N100:Z100" si="10">IF(ISBLANK(N13),"",SUM(N18:N52)/(SUM(SUM(N106:N140),SUM(N206:N240),SUM(N306:N340))-SUM(N256:N290)))</f>
        <v/>
      </c>
      <c r="O100" s="21" t="str">
        <f t="shared" si="10"/>
        <v/>
      </c>
      <c r="P100" s="21" t="str">
        <f t="shared" si="10"/>
        <v/>
      </c>
      <c r="Q100" s="21" t="str">
        <f t="shared" si="10"/>
        <v/>
      </c>
      <c r="R100" s="21" t="str">
        <f t="shared" si="10"/>
        <v/>
      </c>
      <c r="S100" s="21" t="str">
        <f t="shared" si="10"/>
        <v/>
      </c>
      <c r="T100" s="21" t="str">
        <f t="shared" si="10"/>
        <v/>
      </c>
      <c r="U100" s="21" t="str">
        <f t="shared" si="10"/>
        <v/>
      </c>
      <c r="V100" s="21" t="str">
        <f t="shared" si="10"/>
        <v/>
      </c>
      <c r="W100" s="21" t="str">
        <f t="shared" si="10"/>
        <v/>
      </c>
      <c r="X100" s="21" t="str">
        <f t="shared" si="10"/>
        <v/>
      </c>
      <c r="Y100" s="21" t="str">
        <f t="shared" si="10"/>
        <v/>
      </c>
      <c r="Z100" s="21" t="str">
        <f t="shared" si="10"/>
        <v/>
      </c>
    </row>
    <row r="101" spans="2:26" hidden="1" x14ac:dyDescent="0.2"/>
    <row r="102" spans="2:26" hidden="1" x14ac:dyDescent="0.2"/>
    <row r="103" spans="2:26" hidden="1" x14ac:dyDescent="0.2"/>
    <row r="104" spans="2:26" hidden="1" x14ac:dyDescent="0.2"/>
    <row r="105" spans="2:26" hidden="1" x14ac:dyDescent="0.2"/>
    <row r="106" spans="2:26" hidden="1" x14ac:dyDescent="0.2">
      <c r="B106" s="2">
        <f t="shared" ref="B106:B140" si="11">IF(ISBLANK($B18),1,0)</f>
        <v>0</v>
      </c>
      <c r="D106" s="21" t="e">
        <f>IF(ISBLANK($B18),"",(SUM(F18,H18,J18)/SUM(G18,I18,K18))*$D$13)</f>
        <v>#DIV/0!</v>
      </c>
      <c r="E106" s="31"/>
      <c r="F106" s="188">
        <f>IF(ISBLANK($B18),"",SUMPRODUCT($M18:$AZ18,$M106:$AZ106))</f>
        <v>0</v>
      </c>
      <c r="G106" s="31">
        <f>IF(ISBLANK($B18),"",SUMPRODUCT($M$13:$AZ$13,$M106:$AZ106))</f>
        <v>0</v>
      </c>
      <c r="H106" s="2">
        <f>IF(ISBLANK($B18),"",SUMPRODUCT($M18:$AZ18,$M206:$AZ206))</f>
        <v>0</v>
      </c>
      <c r="I106" s="2">
        <f>IF(ISBLANK($B18),"",SUMPRODUCT($M$13:$AZ$13,$M206:$AZ206))</f>
        <v>0</v>
      </c>
      <c r="J106" s="2">
        <f>IF(ISBLANK($B18),"",SUMPRODUCT($M18:$AZ18,$M306:$AZ306))</f>
        <v>0</v>
      </c>
      <c r="K106" s="2">
        <f>IF(ISBLANK($B18),"",SUMPRODUCT($M$13:$AZ$13,$M306:$AZ306))</f>
        <v>0</v>
      </c>
      <c r="M106" s="2">
        <f t="shared" ref="M106:Z121" si="12">IF(OR(AND(M$7="int",M18="nr"),AND(M$7="int",ISNUMBER(M18))),1,0)</f>
        <v>0</v>
      </c>
      <c r="N106" s="2">
        <f t="shared" si="12"/>
        <v>0</v>
      </c>
      <c r="O106" s="2">
        <f t="shared" si="12"/>
        <v>0</v>
      </c>
      <c r="P106" s="2">
        <f t="shared" si="12"/>
        <v>0</v>
      </c>
      <c r="Q106" s="2">
        <f t="shared" si="12"/>
        <v>0</v>
      </c>
      <c r="R106" s="2">
        <f t="shared" si="12"/>
        <v>0</v>
      </c>
      <c r="S106" s="2">
        <f t="shared" si="12"/>
        <v>0</v>
      </c>
      <c r="T106" s="2">
        <f t="shared" si="12"/>
        <v>0</v>
      </c>
      <c r="U106" s="2">
        <f t="shared" si="12"/>
        <v>0</v>
      </c>
      <c r="V106" s="2">
        <f t="shared" si="12"/>
        <v>0</v>
      </c>
      <c r="W106" s="2">
        <f t="shared" si="12"/>
        <v>0</v>
      </c>
      <c r="X106" s="2">
        <f t="shared" si="12"/>
        <v>0</v>
      </c>
      <c r="Y106" s="2">
        <f t="shared" si="12"/>
        <v>0</v>
      </c>
      <c r="Z106" s="2">
        <f t="shared" si="12"/>
        <v>0</v>
      </c>
    </row>
    <row r="107" spans="2:26" hidden="1" x14ac:dyDescent="0.2">
      <c r="B107" s="2">
        <f t="shared" si="11"/>
        <v>0</v>
      </c>
      <c r="D107" s="21" t="e">
        <f t="shared" ref="D107:D140" si="13">IF(ISBLANK($B19),"",(SUM(F19,H19,J19)/SUM(G19,I19,K19))*$D$13)</f>
        <v>#DIV/0!</v>
      </c>
      <c r="E107" s="31"/>
      <c r="F107" s="188">
        <f t="shared" ref="F107:F140" si="14">IF(ISBLANK($B19),"",SUMPRODUCT($M19:$AZ19,$M107:$AZ107))</f>
        <v>0</v>
      </c>
      <c r="G107" s="31">
        <f t="shared" ref="G107:G140" si="15">IF(ISBLANK($B19),"",SUMPRODUCT($M$13:$AZ$13,$M107:$AZ107))</f>
        <v>0</v>
      </c>
      <c r="H107" s="2">
        <f t="shared" ref="H107:H140" si="16">IF(ISBLANK($B19),"",SUMPRODUCT($M19:$AZ19,$M207:$AZ207))</f>
        <v>0</v>
      </c>
      <c r="I107" s="2">
        <f t="shared" ref="I107:I140" si="17">IF(ISBLANK($B19),"",SUMPRODUCT($M$13:$AZ$13,$M207:$AZ207))</f>
        <v>0</v>
      </c>
      <c r="J107" s="2">
        <f t="shared" ref="J107:J140" si="18">IF(ISBLANK($B19),"",SUMPRODUCT($M19:$AZ19,$M307:$AZ307))</f>
        <v>0</v>
      </c>
      <c r="K107" s="2">
        <f t="shared" ref="K107:K140" si="19">IF(ISBLANK($B19),"",SUMPRODUCT($M$13:$AZ$13,$M307:$AZ307))</f>
        <v>0</v>
      </c>
      <c r="M107" s="2">
        <f t="shared" si="12"/>
        <v>0</v>
      </c>
      <c r="N107" s="2">
        <f t="shared" si="12"/>
        <v>0</v>
      </c>
      <c r="O107" s="2">
        <f t="shared" si="12"/>
        <v>0</v>
      </c>
      <c r="P107" s="2">
        <f t="shared" si="12"/>
        <v>0</v>
      </c>
      <c r="Q107" s="2">
        <f t="shared" si="12"/>
        <v>0</v>
      </c>
      <c r="R107" s="2">
        <f t="shared" si="12"/>
        <v>0</v>
      </c>
      <c r="S107" s="2">
        <f t="shared" si="12"/>
        <v>0</v>
      </c>
      <c r="T107" s="2">
        <f t="shared" si="12"/>
        <v>0</v>
      </c>
      <c r="U107" s="2">
        <f t="shared" si="12"/>
        <v>0</v>
      </c>
      <c r="V107" s="2">
        <f t="shared" si="12"/>
        <v>0</v>
      </c>
      <c r="W107" s="2">
        <f t="shared" si="12"/>
        <v>0</v>
      </c>
      <c r="X107" s="2">
        <f t="shared" si="12"/>
        <v>0</v>
      </c>
      <c r="Y107" s="2">
        <f t="shared" si="12"/>
        <v>0</v>
      </c>
      <c r="Z107" s="2">
        <f t="shared" si="12"/>
        <v>0</v>
      </c>
    </row>
    <row r="108" spans="2:26" hidden="1" x14ac:dyDescent="0.2">
      <c r="B108" s="2">
        <f t="shared" si="11"/>
        <v>0</v>
      </c>
      <c r="D108" s="21" t="e">
        <f t="shared" si="13"/>
        <v>#DIV/0!</v>
      </c>
      <c r="E108" s="31"/>
      <c r="F108" s="188">
        <f t="shared" si="14"/>
        <v>0</v>
      </c>
      <c r="G108" s="31">
        <f t="shared" si="15"/>
        <v>0</v>
      </c>
      <c r="H108" s="2">
        <f t="shared" si="16"/>
        <v>0</v>
      </c>
      <c r="I108" s="2">
        <f t="shared" si="17"/>
        <v>0</v>
      </c>
      <c r="J108" s="2">
        <f t="shared" si="18"/>
        <v>0</v>
      </c>
      <c r="K108" s="2">
        <f t="shared" si="19"/>
        <v>0</v>
      </c>
      <c r="M108" s="2">
        <f t="shared" si="12"/>
        <v>0</v>
      </c>
      <c r="N108" s="2">
        <f t="shared" si="12"/>
        <v>0</v>
      </c>
      <c r="O108" s="2">
        <f t="shared" si="12"/>
        <v>0</v>
      </c>
      <c r="P108" s="2">
        <f t="shared" si="12"/>
        <v>0</v>
      </c>
      <c r="Q108" s="2">
        <f t="shared" si="12"/>
        <v>0</v>
      </c>
      <c r="R108" s="2">
        <f t="shared" si="12"/>
        <v>0</v>
      </c>
      <c r="S108" s="2">
        <f t="shared" si="12"/>
        <v>0</v>
      </c>
      <c r="T108" s="2">
        <f t="shared" si="12"/>
        <v>0</v>
      </c>
      <c r="U108" s="2">
        <f t="shared" si="12"/>
        <v>0</v>
      </c>
      <c r="V108" s="2">
        <f t="shared" si="12"/>
        <v>0</v>
      </c>
      <c r="W108" s="2">
        <f t="shared" si="12"/>
        <v>0</v>
      </c>
      <c r="X108" s="2">
        <f t="shared" si="12"/>
        <v>0</v>
      </c>
      <c r="Y108" s="2">
        <f t="shared" si="12"/>
        <v>0</v>
      </c>
      <c r="Z108" s="2">
        <f t="shared" si="12"/>
        <v>0</v>
      </c>
    </row>
    <row r="109" spans="2:26" hidden="1" x14ac:dyDescent="0.2">
      <c r="B109" s="2">
        <f t="shared" si="11"/>
        <v>0</v>
      </c>
      <c r="D109" s="21" t="e">
        <f t="shared" si="13"/>
        <v>#DIV/0!</v>
      </c>
      <c r="E109" s="31"/>
      <c r="F109" s="188">
        <f t="shared" si="14"/>
        <v>0</v>
      </c>
      <c r="G109" s="31">
        <f t="shared" si="15"/>
        <v>0</v>
      </c>
      <c r="H109" s="2">
        <f t="shared" si="16"/>
        <v>0</v>
      </c>
      <c r="I109" s="2">
        <f t="shared" si="17"/>
        <v>0</v>
      </c>
      <c r="J109" s="2">
        <f t="shared" si="18"/>
        <v>0</v>
      </c>
      <c r="K109" s="2">
        <f t="shared" si="19"/>
        <v>0</v>
      </c>
      <c r="M109" s="2">
        <f t="shared" si="12"/>
        <v>0</v>
      </c>
      <c r="N109" s="2">
        <f t="shared" si="12"/>
        <v>0</v>
      </c>
      <c r="O109" s="2">
        <f t="shared" si="12"/>
        <v>0</v>
      </c>
      <c r="P109" s="2">
        <f t="shared" si="12"/>
        <v>0</v>
      </c>
      <c r="Q109" s="2">
        <f t="shared" si="12"/>
        <v>0</v>
      </c>
      <c r="R109" s="2">
        <f t="shared" si="12"/>
        <v>0</v>
      </c>
      <c r="S109" s="2">
        <f t="shared" si="12"/>
        <v>0</v>
      </c>
      <c r="T109" s="2">
        <f t="shared" si="12"/>
        <v>0</v>
      </c>
      <c r="U109" s="2">
        <f t="shared" si="12"/>
        <v>0</v>
      </c>
      <c r="V109" s="2">
        <f t="shared" si="12"/>
        <v>0</v>
      </c>
      <c r="W109" s="2">
        <f t="shared" si="12"/>
        <v>0</v>
      </c>
      <c r="X109" s="2">
        <f t="shared" si="12"/>
        <v>0</v>
      </c>
      <c r="Y109" s="2">
        <f t="shared" si="12"/>
        <v>0</v>
      </c>
      <c r="Z109" s="2">
        <f t="shared" si="12"/>
        <v>0</v>
      </c>
    </row>
    <row r="110" spans="2:26" hidden="1" x14ac:dyDescent="0.2">
      <c r="B110" s="2">
        <f t="shared" si="11"/>
        <v>0</v>
      </c>
      <c r="D110" s="21" t="e">
        <f t="shared" si="13"/>
        <v>#DIV/0!</v>
      </c>
      <c r="E110" s="31"/>
      <c r="F110" s="188">
        <f t="shared" si="14"/>
        <v>0</v>
      </c>
      <c r="G110" s="31">
        <f t="shared" si="15"/>
        <v>0</v>
      </c>
      <c r="H110" s="2">
        <f t="shared" si="16"/>
        <v>0</v>
      </c>
      <c r="I110" s="2">
        <f t="shared" si="17"/>
        <v>0</v>
      </c>
      <c r="J110" s="2">
        <f t="shared" si="18"/>
        <v>0</v>
      </c>
      <c r="K110" s="2">
        <f t="shared" si="19"/>
        <v>0</v>
      </c>
      <c r="M110" s="2">
        <f t="shared" si="12"/>
        <v>0</v>
      </c>
      <c r="N110" s="2">
        <f t="shared" si="12"/>
        <v>0</v>
      </c>
      <c r="O110" s="2">
        <f t="shared" si="12"/>
        <v>0</v>
      </c>
      <c r="P110" s="2">
        <f t="shared" si="12"/>
        <v>0</v>
      </c>
      <c r="Q110" s="2">
        <f t="shared" si="12"/>
        <v>0</v>
      </c>
      <c r="R110" s="2">
        <f t="shared" si="12"/>
        <v>0</v>
      </c>
      <c r="S110" s="2">
        <f t="shared" si="12"/>
        <v>0</v>
      </c>
      <c r="T110" s="2">
        <f t="shared" si="12"/>
        <v>0</v>
      </c>
      <c r="U110" s="2">
        <f t="shared" si="12"/>
        <v>0</v>
      </c>
      <c r="V110" s="2">
        <f t="shared" si="12"/>
        <v>0</v>
      </c>
      <c r="W110" s="2">
        <f t="shared" si="12"/>
        <v>0</v>
      </c>
      <c r="X110" s="2">
        <f t="shared" si="12"/>
        <v>0</v>
      </c>
      <c r="Y110" s="2">
        <f t="shared" si="12"/>
        <v>0</v>
      </c>
      <c r="Z110" s="2">
        <f t="shared" si="12"/>
        <v>0</v>
      </c>
    </row>
    <row r="111" spans="2:26" hidden="1" x14ac:dyDescent="0.2">
      <c r="B111" s="2">
        <f t="shared" si="11"/>
        <v>0</v>
      </c>
      <c r="D111" s="21" t="e">
        <f t="shared" si="13"/>
        <v>#DIV/0!</v>
      </c>
      <c r="E111" s="31"/>
      <c r="F111" s="188">
        <f t="shared" si="14"/>
        <v>0</v>
      </c>
      <c r="G111" s="31">
        <f t="shared" si="15"/>
        <v>0</v>
      </c>
      <c r="H111" s="2">
        <f t="shared" si="16"/>
        <v>0</v>
      </c>
      <c r="I111" s="2">
        <f t="shared" si="17"/>
        <v>0</v>
      </c>
      <c r="J111" s="2">
        <f t="shared" si="18"/>
        <v>0</v>
      </c>
      <c r="K111" s="2">
        <f t="shared" si="19"/>
        <v>0</v>
      </c>
      <c r="M111" s="2">
        <f t="shared" si="12"/>
        <v>0</v>
      </c>
      <c r="N111" s="2">
        <f t="shared" si="12"/>
        <v>0</v>
      </c>
      <c r="O111" s="2">
        <f t="shared" si="12"/>
        <v>0</v>
      </c>
      <c r="P111" s="2">
        <f t="shared" si="12"/>
        <v>0</v>
      </c>
      <c r="Q111" s="2">
        <f t="shared" si="12"/>
        <v>0</v>
      </c>
      <c r="R111" s="2">
        <f t="shared" si="12"/>
        <v>0</v>
      </c>
      <c r="S111" s="2">
        <f t="shared" si="12"/>
        <v>0</v>
      </c>
      <c r="T111" s="2">
        <f t="shared" si="12"/>
        <v>0</v>
      </c>
      <c r="U111" s="2">
        <f t="shared" si="12"/>
        <v>0</v>
      </c>
      <c r="V111" s="2">
        <f t="shared" si="12"/>
        <v>0</v>
      </c>
      <c r="W111" s="2">
        <f t="shared" si="12"/>
        <v>0</v>
      </c>
      <c r="X111" s="2">
        <f t="shared" si="12"/>
        <v>0</v>
      </c>
      <c r="Y111" s="2">
        <f t="shared" si="12"/>
        <v>0</v>
      </c>
      <c r="Z111" s="2">
        <f t="shared" si="12"/>
        <v>0</v>
      </c>
    </row>
    <row r="112" spans="2:26" hidden="1" x14ac:dyDescent="0.2">
      <c r="B112" s="2">
        <f t="shared" si="11"/>
        <v>0</v>
      </c>
      <c r="D112" s="21" t="e">
        <f t="shared" si="13"/>
        <v>#DIV/0!</v>
      </c>
      <c r="E112" s="31"/>
      <c r="F112" s="188">
        <f t="shared" si="14"/>
        <v>0</v>
      </c>
      <c r="G112" s="31">
        <f t="shared" si="15"/>
        <v>0</v>
      </c>
      <c r="H112" s="2">
        <f t="shared" si="16"/>
        <v>0</v>
      </c>
      <c r="I112" s="2">
        <f t="shared" si="17"/>
        <v>0</v>
      </c>
      <c r="J112" s="2">
        <f t="shared" si="18"/>
        <v>0</v>
      </c>
      <c r="K112" s="2">
        <f t="shared" si="19"/>
        <v>0</v>
      </c>
      <c r="M112" s="2">
        <f t="shared" si="12"/>
        <v>0</v>
      </c>
      <c r="N112" s="2">
        <f t="shared" si="12"/>
        <v>0</v>
      </c>
      <c r="O112" s="2">
        <f t="shared" si="12"/>
        <v>0</v>
      </c>
      <c r="P112" s="2">
        <f t="shared" si="12"/>
        <v>0</v>
      </c>
      <c r="Q112" s="2">
        <f t="shared" si="12"/>
        <v>0</v>
      </c>
      <c r="R112" s="2">
        <f t="shared" si="12"/>
        <v>0</v>
      </c>
      <c r="S112" s="2">
        <f t="shared" si="12"/>
        <v>0</v>
      </c>
      <c r="T112" s="2">
        <f t="shared" si="12"/>
        <v>0</v>
      </c>
      <c r="U112" s="2">
        <f t="shared" si="12"/>
        <v>0</v>
      </c>
      <c r="V112" s="2">
        <f t="shared" si="12"/>
        <v>0</v>
      </c>
      <c r="W112" s="2">
        <f t="shared" si="12"/>
        <v>0</v>
      </c>
      <c r="X112" s="2">
        <f t="shared" si="12"/>
        <v>0</v>
      </c>
      <c r="Y112" s="2">
        <f t="shared" si="12"/>
        <v>0</v>
      </c>
      <c r="Z112" s="2">
        <f t="shared" si="12"/>
        <v>0</v>
      </c>
    </row>
    <row r="113" spans="2:26" hidden="1" x14ac:dyDescent="0.2">
      <c r="B113" s="2">
        <f t="shared" si="11"/>
        <v>0</v>
      </c>
      <c r="D113" s="21" t="e">
        <f t="shared" si="13"/>
        <v>#DIV/0!</v>
      </c>
      <c r="E113" s="31"/>
      <c r="F113" s="188">
        <f t="shared" si="14"/>
        <v>0</v>
      </c>
      <c r="G113" s="31">
        <f t="shared" si="15"/>
        <v>0</v>
      </c>
      <c r="H113" s="2">
        <f t="shared" si="16"/>
        <v>0</v>
      </c>
      <c r="I113" s="2">
        <f t="shared" si="17"/>
        <v>0</v>
      </c>
      <c r="J113" s="2">
        <f t="shared" si="18"/>
        <v>0</v>
      </c>
      <c r="K113" s="2">
        <f t="shared" si="19"/>
        <v>0</v>
      </c>
      <c r="M113" s="2">
        <f t="shared" si="12"/>
        <v>0</v>
      </c>
      <c r="N113" s="2">
        <f t="shared" si="12"/>
        <v>0</v>
      </c>
      <c r="O113" s="2">
        <f t="shared" si="12"/>
        <v>0</v>
      </c>
      <c r="P113" s="2">
        <f t="shared" si="12"/>
        <v>0</v>
      </c>
      <c r="Q113" s="2">
        <f t="shared" si="12"/>
        <v>0</v>
      </c>
      <c r="R113" s="2">
        <f t="shared" si="12"/>
        <v>0</v>
      </c>
      <c r="S113" s="2">
        <f t="shared" si="12"/>
        <v>0</v>
      </c>
      <c r="T113" s="2">
        <f t="shared" si="12"/>
        <v>0</v>
      </c>
      <c r="U113" s="2">
        <f t="shared" si="12"/>
        <v>0</v>
      </c>
      <c r="V113" s="2">
        <f t="shared" si="12"/>
        <v>0</v>
      </c>
      <c r="W113" s="2">
        <f t="shared" si="12"/>
        <v>0</v>
      </c>
      <c r="X113" s="2">
        <f t="shared" si="12"/>
        <v>0</v>
      </c>
      <c r="Y113" s="2">
        <f t="shared" si="12"/>
        <v>0</v>
      </c>
      <c r="Z113" s="2">
        <f t="shared" si="12"/>
        <v>0</v>
      </c>
    </row>
    <row r="114" spans="2:26" hidden="1" x14ac:dyDescent="0.2">
      <c r="B114" s="2">
        <f t="shared" si="11"/>
        <v>0</v>
      </c>
      <c r="D114" s="21" t="e">
        <f t="shared" si="13"/>
        <v>#DIV/0!</v>
      </c>
      <c r="E114" s="31"/>
      <c r="F114" s="188">
        <f t="shared" si="14"/>
        <v>0</v>
      </c>
      <c r="G114" s="31">
        <f t="shared" si="15"/>
        <v>0</v>
      </c>
      <c r="H114" s="2">
        <f t="shared" si="16"/>
        <v>0</v>
      </c>
      <c r="I114" s="2">
        <f t="shared" si="17"/>
        <v>0</v>
      </c>
      <c r="J114" s="2">
        <f t="shared" si="18"/>
        <v>0</v>
      </c>
      <c r="K114" s="2">
        <f t="shared" si="19"/>
        <v>0</v>
      </c>
      <c r="M114" s="2">
        <f t="shared" si="12"/>
        <v>0</v>
      </c>
      <c r="N114" s="2">
        <f t="shared" si="12"/>
        <v>0</v>
      </c>
      <c r="O114" s="2">
        <f t="shared" si="12"/>
        <v>0</v>
      </c>
      <c r="P114" s="2">
        <f t="shared" si="12"/>
        <v>0</v>
      </c>
      <c r="Q114" s="2">
        <f t="shared" si="12"/>
        <v>0</v>
      </c>
      <c r="R114" s="2">
        <f t="shared" si="12"/>
        <v>0</v>
      </c>
      <c r="S114" s="2">
        <f t="shared" si="12"/>
        <v>0</v>
      </c>
      <c r="T114" s="2">
        <f t="shared" si="12"/>
        <v>0</v>
      </c>
      <c r="U114" s="2">
        <f t="shared" si="12"/>
        <v>0</v>
      </c>
      <c r="V114" s="2">
        <f t="shared" si="12"/>
        <v>0</v>
      </c>
      <c r="W114" s="2">
        <f t="shared" si="12"/>
        <v>0</v>
      </c>
      <c r="X114" s="2">
        <f t="shared" si="12"/>
        <v>0</v>
      </c>
      <c r="Y114" s="2">
        <f t="shared" si="12"/>
        <v>0</v>
      </c>
      <c r="Z114" s="2">
        <f t="shared" si="12"/>
        <v>0</v>
      </c>
    </row>
    <row r="115" spans="2:26" hidden="1" x14ac:dyDescent="0.2">
      <c r="B115" s="2">
        <f t="shared" si="11"/>
        <v>0</v>
      </c>
      <c r="D115" s="21" t="e">
        <f t="shared" si="13"/>
        <v>#DIV/0!</v>
      </c>
      <c r="E115" s="31"/>
      <c r="F115" s="188">
        <f t="shared" si="14"/>
        <v>0</v>
      </c>
      <c r="G115" s="31">
        <f t="shared" si="15"/>
        <v>0</v>
      </c>
      <c r="H115" s="2">
        <f t="shared" si="16"/>
        <v>0</v>
      </c>
      <c r="I115" s="2">
        <f t="shared" si="17"/>
        <v>0</v>
      </c>
      <c r="J115" s="2">
        <f t="shared" si="18"/>
        <v>0</v>
      </c>
      <c r="K115" s="2">
        <f t="shared" si="19"/>
        <v>0</v>
      </c>
      <c r="M115" s="2">
        <f t="shared" si="12"/>
        <v>0</v>
      </c>
      <c r="N115" s="2">
        <f t="shared" si="12"/>
        <v>0</v>
      </c>
      <c r="O115" s="2">
        <f t="shared" si="12"/>
        <v>0</v>
      </c>
      <c r="P115" s="2">
        <f t="shared" si="12"/>
        <v>0</v>
      </c>
      <c r="Q115" s="2">
        <f t="shared" si="12"/>
        <v>0</v>
      </c>
      <c r="R115" s="2">
        <f t="shared" si="12"/>
        <v>0</v>
      </c>
      <c r="S115" s="2">
        <f t="shared" si="12"/>
        <v>0</v>
      </c>
      <c r="T115" s="2">
        <f t="shared" si="12"/>
        <v>0</v>
      </c>
      <c r="U115" s="2">
        <f t="shared" si="12"/>
        <v>0</v>
      </c>
      <c r="V115" s="2">
        <f t="shared" si="12"/>
        <v>0</v>
      </c>
      <c r="W115" s="2">
        <f t="shared" si="12"/>
        <v>0</v>
      </c>
      <c r="X115" s="2">
        <f t="shared" si="12"/>
        <v>0</v>
      </c>
      <c r="Y115" s="2">
        <f t="shared" si="12"/>
        <v>0</v>
      </c>
      <c r="Z115" s="2">
        <f t="shared" si="12"/>
        <v>0</v>
      </c>
    </row>
    <row r="116" spans="2:26" hidden="1" x14ac:dyDescent="0.2">
      <c r="B116" s="2">
        <f t="shared" si="11"/>
        <v>0</v>
      </c>
      <c r="D116" s="21" t="e">
        <f t="shared" si="13"/>
        <v>#DIV/0!</v>
      </c>
      <c r="E116" s="31"/>
      <c r="F116" s="188">
        <f t="shared" si="14"/>
        <v>0</v>
      </c>
      <c r="G116" s="31">
        <f t="shared" si="15"/>
        <v>0</v>
      </c>
      <c r="H116" s="2">
        <f t="shared" si="16"/>
        <v>0</v>
      </c>
      <c r="I116" s="2">
        <f t="shared" si="17"/>
        <v>0</v>
      </c>
      <c r="J116" s="2">
        <f t="shared" si="18"/>
        <v>0</v>
      </c>
      <c r="K116" s="2">
        <f t="shared" si="19"/>
        <v>0</v>
      </c>
      <c r="M116" s="2">
        <f t="shared" si="12"/>
        <v>0</v>
      </c>
      <c r="N116" s="2">
        <f t="shared" si="12"/>
        <v>0</v>
      </c>
      <c r="O116" s="2">
        <f t="shared" si="12"/>
        <v>0</v>
      </c>
      <c r="P116" s="2">
        <f t="shared" si="12"/>
        <v>0</v>
      </c>
      <c r="Q116" s="2">
        <f t="shared" si="12"/>
        <v>0</v>
      </c>
      <c r="R116" s="2">
        <f t="shared" si="12"/>
        <v>0</v>
      </c>
      <c r="S116" s="2">
        <f t="shared" si="12"/>
        <v>0</v>
      </c>
      <c r="T116" s="2">
        <f t="shared" si="12"/>
        <v>0</v>
      </c>
      <c r="U116" s="2">
        <f t="shared" si="12"/>
        <v>0</v>
      </c>
      <c r="V116" s="2">
        <f t="shared" si="12"/>
        <v>0</v>
      </c>
      <c r="W116" s="2">
        <f t="shared" si="12"/>
        <v>0</v>
      </c>
      <c r="X116" s="2">
        <f t="shared" si="12"/>
        <v>0</v>
      </c>
      <c r="Y116" s="2">
        <f t="shared" si="12"/>
        <v>0</v>
      </c>
      <c r="Z116" s="2">
        <f t="shared" si="12"/>
        <v>0</v>
      </c>
    </row>
    <row r="117" spans="2:26" hidden="1" x14ac:dyDescent="0.2">
      <c r="B117" s="2">
        <f t="shared" si="11"/>
        <v>0</v>
      </c>
      <c r="D117" s="21" t="e">
        <f t="shared" si="13"/>
        <v>#DIV/0!</v>
      </c>
      <c r="E117" s="31"/>
      <c r="F117" s="188">
        <f t="shared" si="14"/>
        <v>0</v>
      </c>
      <c r="G117" s="31">
        <f t="shared" si="15"/>
        <v>0</v>
      </c>
      <c r="H117" s="2">
        <f t="shared" si="16"/>
        <v>0</v>
      </c>
      <c r="I117" s="2">
        <f t="shared" si="17"/>
        <v>0</v>
      </c>
      <c r="J117" s="2">
        <f t="shared" si="18"/>
        <v>0</v>
      </c>
      <c r="K117" s="2">
        <f t="shared" si="19"/>
        <v>0</v>
      </c>
      <c r="M117" s="2">
        <f t="shared" si="12"/>
        <v>0</v>
      </c>
      <c r="N117" s="2">
        <f t="shared" si="12"/>
        <v>0</v>
      </c>
      <c r="O117" s="2">
        <f t="shared" si="12"/>
        <v>0</v>
      </c>
      <c r="P117" s="2">
        <f t="shared" si="12"/>
        <v>0</v>
      </c>
      <c r="Q117" s="2">
        <f t="shared" si="12"/>
        <v>0</v>
      </c>
      <c r="R117" s="2">
        <f t="shared" si="12"/>
        <v>0</v>
      </c>
      <c r="S117" s="2">
        <f t="shared" si="12"/>
        <v>0</v>
      </c>
      <c r="T117" s="2">
        <f t="shared" si="12"/>
        <v>0</v>
      </c>
      <c r="U117" s="2">
        <f t="shared" si="12"/>
        <v>0</v>
      </c>
      <c r="V117" s="2">
        <f t="shared" si="12"/>
        <v>0</v>
      </c>
      <c r="W117" s="2">
        <f t="shared" si="12"/>
        <v>0</v>
      </c>
      <c r="X117" s="2">
        <f t="shared" si="12"/>
        <v>0</v>
      </c>
      <c r="Y117" s="2">
        <f t="shared" si="12"/>
        <v>0</v>
      </c>
      <c r="Z117" s="2">
        <f t="shared" si="12"/>
        <v>0</v>
      </c>
    </row>
    <row r="118" spans="2:26" hidden="1" x14ac:dyDescent="0.2">
      <c r="B118" s="2">
        <f t="shared" si="11"/>
        <v>0</v>
      </c>
      <c r="D118" s="21" t="e">
        <f t="shared" si="13"/>
        <v>#DIV/0!</v>
      </c>
      <c r="E118" s="31"/>
      <c r="F118" s="188">
        <f t="shared" si="14"/>
        <v>0</v>
      </c>
      <c r="G118" s="31">
        <f t="shared" si="15"/>
        <v>0</v>
      </c>
      <c r="H118" s="2">
        <f t="shared" si="16"/>
        <v>0</v>
      </c>
      <c r="I118" s="2">
        <f t="shared" si="17"/>
        <v>0</v>
      </c>
      <c r="J118" s="2">
        <f t="shared" si="18"/>
        <v>0</v>
      </c>
      <c r="K118" s="2">
        <f t="shared" si="19"/>
        <v>0</v>
      </c>
      <c r="M118" s="2">
        <f t="shared" si="12"/>
        <v>0</v>
      </c>
      <c r="N118" s="2">
        <f t="shared" si="12"/>
        <v>0</v>
      </c>
      <c r="O118" s="2">
        <f t="shared" si="12"/>
        <v>0</v>
      </c>
      <c r="P118" s="2">
        <f t="shared" si="12"/>
        <v>0</v>
      </c>
      <c r="Q118" s="2">
        <f t="shared" si="12"/>
        <v>0</v>
      </c>
      <c r="R118" s="2">
        <f t="shared" si="12"/>
        <v>0</v>
      </c>
      <c r="S118" s="2">
        <f t="shared" si="12"/>
        <v>0</v>
      </c>
      <c r="T118" s="2">
        <f t="shared" si="12"/>
        <v>0</v>
      </c>
      <c r="U118" s="2">
        <f t="shared" si="12"/>
        <v>0</v>
      </c>
      <c r="V118" s="2">
        <f t="shared" si="12"/>
        <v>0</v>
      </c>
      <c r="W118" s="2">
        <f t="shared" si="12"/>
        <v>0</v>
      </c>
      <c r="X118" s="2">
        <f t="shared" si="12"/>
        <v>0</v>
      </c>
      <c r="Y118" s="2">
        <f t="shared" si="12"/>
        <v>0</v>
      </c>
      <c r="Z118" s="2">
        <f t="shared" si="12"/>
        <v>0</v>
      </c>
    </row>
    <row r="119" spans="2:26" hidden="1" x14ac:dyDescent="0.2">
      <c r="B119" s="2">
        <f t="shared" si="11"/>
        <v>0</v>
      </c>
      <c r="D119" s="21" t="e">
        <f t="shared" si="13"/>
        <v>#DIV/0!</v>
      </c>
      <c r="E119" s="31"/>
      <c r="F119" s="188">
        <f t="shared" si="14"/>
        <v>0</v>
      </c>
      <c r="G119" s="31">
        <f t="shared" si="15"/>
        <v>0</v>
      </c>
      <c r="H119" s="2">
        <f t="shared" si="16"/>
        <v>0</v>
      </c>
      <c r="I119" s="2">
        <f t="shared" si="17"/>
        <v>0</v>
      </c>
      <c r="J119" s="2">
        <f t="shared" si="18"/>
        <v>0</v>
      </c>
      <c r="K119" s="2">
        <f t="shared" si="19"/>
        <v>0</v>
      </c>
      <c r="M119" s="2">
        <f t="shared" si="12"/>
        <v>0</v>
      </c>
      <c r="N119" s="2">
        <f t="shared" si="12"/>
        <v>0</v>
      </c>
      <c r="O119" s="2">
        <f t="shared" si="12"/>
        <v>0</v>
      </c>
      <c r="P119" s="2">
        <f t="shared" si="12"/>
        <v>0</v>
      </c>
      <c r="Q119" s="2">
        <f t="shared" si="12"/>
        <v>0</v>
      </c>
      <c r="R119" s="2">
        <f t="shared" si="12"/>
        <v>0</v>
      </c>
      <c r="S119" s="2">
        <f t="shared" si="12"/>
        <v>0</v>
      </c>
      <c r="T119" s="2">
        <f t="shared" si="12"/>
        <v>0</v>
      </c>
      <c r="U119" s="2">
        <f t="shared" si="12"/>
        <v>0</v>
      </c>
      <c r="V119" s="2">
        <f t="shared" si="12"/>
        <v>0</v>
      </c>
      <c r="W119" s="2">
        <f t="shared" si="12"/>
        <v>0</v>
      </c>
      <c r="X119" s="2">
        <f t="shared" si="12"/>
        <v>0</v>
      </c>
      <c r="Y119" s="2">
        <f t="shared" si="12"/>
        <v>0</v>
      </c>
      <c r="Z119" s="2">
        <f t="shared" si="12"/>
        <v>0</v>
      </c>
    </row>
    <row r="120" spans="2:26" hidden="1" x14ac:dyDescent="0.2">
      <c r="B120" s="2">
        <f t="shared" si="11"/>
        <v>0</v>
      </c>
      <c r="D120" s="21" t="e">
        <f t="shared" si="13"/>
        <v>#DIV/0!</v>
      </c>
      <c r="E120" s="31"/>
      <c r="F120" s="188">
        <f t="shared" si="14"/>
        <v>0</v>
      </c>
      <c r="G120" s="31">
        <f t="shared" si="15"/>
        <v>0</v>
      </c>
      <c r="H120" s="2">
        <f t="shared" si="16"/>
        <v>0</v>
      </c>
      <c r="I120" s="2">
        <f t="shared" si="17"/>
        <v>0</v>
      </c>
      <c r="J120" s="2">
        <f t="shared" si="18"/>
        <v>0</v>
      </c>
      <c r="K120" s="2">
        <f t="shared" si="19"/>
        <v>0</v>
      </c>
      <c r="M120" s="2">
        <f t="shared" si="12"/>
        <v>0</v>
      </c>
      <c r="N120" s="2">
        <f t="shared" si="12"/>
        <v>0</v>
      </c>
      <c r="O120" s="2">
        <f t="shared" si="12"/>
        <v>0</v>
      </c>
      <c r="P120" s="2">
        <f t="shared" si="12"/>
        <v>0</v>
      </c>
      <c r="Q120" s="2">
        <f t="shared" si="12"/>
        <v>0</v>
      </c>
      <c r="R120" s="2">
        <f t="shared" si="12"/>
        <v>0</v>
      </c>
      <c r="S120" s="2">
        <f t="shared" si="12"/>
        <v>0</v>
      </c>
      <c r="T120" s="2">
        <f t="shared" si="12"/>
        <v>0</v>
      </c>
      <c r="U120" s="2">
        <f t="shared" si="12"/>
        <v>0</v>
      </c>
      <c r="V120" s="2">
        <f t="shared" si="12"/>
        <v>0</v>
      </c>
      <c r="W120" s="2">
        <f t="shared" si="12"/>
        <v>0</v>
      </c>
      <c r="X120" s="2">
        <f t="shared" si="12"/>
        <v>0</v>
      </c>
      <c r="Y120" s="2">
        <f t="shared" si="12"/>
        <v>0</v>
      </c>
      <c r="Z120" s="2">
        <f t="shared" si="12"/>
        <v>0</v>
      </c>
    </row>
    <row r="121" spans="2:26" hidden="1" x14ac:dyDescent="0.2">
      <c r="B121" s="2">
        <f t="shared" si="11"/>
        <v>0</v>
      </c>
      <c r="D121" s="21" t="e">
        <f t="shared" si="13"/>
        <v>#DIV/0!</v>
      </c>
      <c r="E121" s="31"/>
      <c r="F121" s="188">
        <f t="shared" si="14"/>
        <v>0</v>
      </c>
      <c r="G121" s="31">
        <f t="shared" si="15"/>
        <v>0</v>
      </c>
      <c r="H121" s="2">
        <f t="shared" si="16"/>
        <v>0</v>
      </c>
      <c r="I121" s="2">
        <f t="shared" si="17"/>
        <v>0</v>
      </c>
      <c r="J121" s="2">
        <f t="shared" si="18"/>
        <v>0</v>
      </c>
      <c r="K121" s="2">
        <f t="shared" si="19"/>
        <v>0</v>
      </c>
      <c r="M121" s="2">
        <f t="shared" si="12"/>
        <v>0</v>
      </c>
      <c r="N121" s="2">
        <f t="shared" si="12"/>
        <v>0</v>
      </c>
      <c r="O121" s="2">
        <f t="shared" si="12"/>
        <v>0</v>
      </c>
      <c r="P121" s="2">
        <f t="shared" si="12"/>
        <v>0</v>
      </c>
      <c r="Q121" s="2">
        <f t="shared" si="12"/>
        <v>0</v>
      </c>
      <c r="R121" s="2">
        <f t="shared" si="12"/>
        <v>0</v>
      </c>
      <c r="S121" s="2">
        <f t="shared" si="12"/>
        <v>0</v>
      </c>
      <c r="T121" s="2">
        <f t="shared" si="12"/>
        <v>0</v>
      </c>
      <c r="U121" s="2">
        <f t="shared" si="12"/>
        <v>0</v>
      </c>
      <c r="V121" s="2">
        <f t="shared" si="12"/>
        <v>0</v>
      </c>
      <c r="W121" s="2">
        <f t="shared" si="12"/>
        <v>0</v>
      </c>
      <c r="X121" s="2">
        <f t="shared" si="12"/>
        <v>0</v>
      </c>
      <c r="Y121" s="2">
        <f t="shared" si="12"/>
        <v>0</v>
      </c>
      <c r="Z121" s="2">
        <f t="shared" si="12"/>
        <v>0</v>
      </c>
    </row>
    <row r="122" spans="2:26" hidden="1" x14ac:dyDescent="0.2">
      <c r="B122" s="2">
        <f t="shared" si="11"/>
        <v>0</v>
      </c>
      <c r="D122" s="21" t="e">
        <f t="shared" si="13"/>
        <v>#DIV/0!</v>
      </c>
      <c r="E122" s="31"/>
      <c r="F122" s="188">
        <f t="shared" si="14"/>
        <v>0</v>
      </c>
      <c r="G122" s="31">
        <f t="shared" si="15"/>
        <v>0</v>
      </c>
      <c r="H122" s="2">
        <f t="shared" si="16"/>
        <v>0</v>
      </c>
      <c r="I122" s="2">
        <f t="shared" si="17"/>
        <v>0</v>
      </c>
      <c r="J122" s="2">
        <f t="shared" si="18"/>
        <v>0</v>
      </c>
      <c r="K122" s="2">
        <f t="shared" si="19"/>
        <v>0</v>
      </c>
      <c r="M122" s="2">
        <f t="shared" ref="M122:Z137" si="20">IF(OR(AND(M$7="int",M34="nr"),AND(M$7="int",ISNUMBER(M34))),1,0)</f>
        <v>0</v>
      </c>
      <c r="N122" s="2">
        <f t="shared" si="20"/>
        <v>0</v>
      </c>
      <c r="O122" s="2">
        <f t="shared" si="20"/>
        <v>0</v>
      </c>
      <c r="P122" s="2">
        <f t="shared" si="20"/>
        <v>0</v>
      </c>
      <c r="Q122" s="2">
        <f t="shared" si="20"/>
        <v>0</v>
      </c>
      <c r="R122" s="2">
        <f t="shared" si="20"/>
        <v>0</v>
      </c>
      <c r="S122" s="2">
        <f t="shared" si="20"/>
        <v>0</v>
      </c>
      <c r="T122" s="2">
        <f t="shared" si="20"/>
        <v>0</v>
      </c>
      <c r="U122" s="2">
        <f t="shared" si="20"/>
        <v>0</v>
      </c>
      <c r="V122" s="2">
        <f t="shared" si="20"/>
        <v>0</v>
      </c>
      <c r="W122" s="2">
        <f t="shared" si="20"/>
        <v>0</v>
      </c>
      <c r="X122" s="2">
        <f t="shared" si="20"/>
        <v>0</v>
      </c>
      <c r="Y122" s="2">
        <f t="shared" si="20"/>
        <v>0</v>
      </c>
      <c r="Z122" s="2">
        <f t="shared" si="20"/>
        <v>0</v>
      </c>
    </row>
    <row r="123" spans="2:26" hidden="1" x14ac:dyDescent="0.2">
      <c r="B123" s="2">
        <f t="shared" si="11"/>
        <v>0</v>
      </c>
      <c r="D123" s="21" t="e">
        <f t="shared" si="13"/>
        <v>#DIV/0!</v>
      </c>
      <c r="E123" s="31"/>
      <c r="F123" s="188">
        <f t="shared" si="14"/>
        <v>0</v>
      </c>
      <c r="G123" s="31">
        <f t="shared" si="15"/>
        <v>0</v>
      </c>
      <c r="H123" s="2">
        <f t="shared" si="16"/>
        <v>0</v>
      </c>
      <c r="I123" s="2">
        <f t="shared" si="17"/>
        <v>0</v>
      </c>
      <c r="J123" s="2">
        <f t="shared" si="18"/>
        <v>0</v>
      </c>
      <c r="K123" s="2">
        <f t="shared" si="19"/>
        <v>0</v>
      </c>
      <c r="M123" s="2">
        <f t="shared" si="20"/>
        <v>0</v>
      </c>
      <c r="N123" s="2">
        <f t="shared" si="20"/>
        <v>0</v>
      </c>
      <c r="O123" s="2">
        <f t="shared" si="20"/>
        <v>0</v>
      </c>
      <c r="P123" s="2">
        <f t="shared" si="20"/>
        <v>0</v>
      </c>
      <c r="Q123" s="2">
        <f t="shared" si="20"/>
        <v>0</v>
      </c>
      <c r="R123" s="2">
        <f t="shared" si="20"/>
        <v>0</v>
      </c>
      <c r="S123" s="2">
        <f t="shared" si="20"/>
        <v>0</v>
      </c>
      <c r="T123" s="2">
        <f t="shared" si="20"/>
        <v>0</v>
      </c>
      <c r="U123" s="2">
        <f t="shared" si="20"/>
        <v>0</v>
      </c>
      <c r="V123" s="2">
        <f t="shared" si="20"/>
        <v>0</v>
      </c>
      <c r="W123" s="2">
        <f t="shared" si="20"/>
        <v>0</v>
      </c>
      <c r="X123" s="2">
        <f t="shared" si="20"/>
        <v>0</v>
      </c>
      <c r="Y123" s="2">
        <f t="shared" si="20"/>
        <v>0</v>
      </c>
      <c r="Z123" s="2">
        <f t="shared" si="20"/>
        <v>0</v>
      </c>
    </row>
    <row r="124" spans="2:26" hidden="1" x14ac:dyDescent="0.2">
      <c r="B124" s="2">
        <f t="shared" si="11"/>
        <v>0</v>
      </c>
      <c r="D124" s="21" t="e">
        <f t="shared" si="13"/>
        <v>#DIV/0!</v>
      </c>
      <c r="E124" s="31"/>
      <c r="F124" s="188">
        <f t="shared" si="14"/>
        <v>0</v>
      </c>
      <c r="G124" s="31">
        <f t="shared" si="15"/>
        <v>0</v>
      </c>
      <c r="H124" s="2">
        <f t="shared" si="16"/>
        <v>0</v>
      </c>
      <c r="I124" s="2">
        <f t="shared" si="17"/>
        <v>0</v>
      </c>
      <c r="J124" s="2">
        <f t="shared" si="18"/>
        <v>0</v>
      </c>
      <c r="K124" s="2">
        <f t="shared" si="19"/>
        <v>0</v>
      </c>
      <c r="M124" s="2">
        <f t="shared" si="20"/>
        <v>0</v>
      </c>
      <c r="N124" s="2">
        <f t="shared" si="20"/>
        <v>0</v>
      </c>
      <c r="O124" s="2">
        <f t="shared" si="20"/>
        <v>0</v>
      </c>
      <c r="P124" s="2">
        <f t="shared" si="20"/>
        <v>0</v>
      </c>
      <c r="Q124" s="2">
        <f t="shared" si="20"/>
        <v>0</v>
      </c>
      <c r="R124" s="2">
        <f t="shared" si="20"/>
        <v>0</v>
      </c>
      <c r="S124" s="2">
        <f t="shared" si="20"/>
        <v>0</v>
      </c>
      <c r="T124" s="2">
        <f t="shared" si="20"/>
        <v>0</v>
      </c>
      <c r="U124" s="2">
        <f t="shared" si="20"/>
        <v>0</v>
      </c>
      <c r="V124" s="2">
        <f t="shared" si="20"/>
        <v>0</v>
      </c>
      <c r="W124" s="2">
        <f t="shared" si="20"/>
        <v>0</v>
      </c>
      <c r="X124" s="2">
        <f t="shared" si="20"/>
        <v>0</v>
      </c>
      <c r="Y124" s="2">
        <f t="shared" si="20"/>
        <v>0</v>
      </c>
      <c r="Z124" s="2">
        <f t="shared" si="20"/>
        <v>0</v>
      </c>
    </row>
    <row r="125" spans="2:26" hidden="1" x14ac:dyDescent="0.2">
      <c r="B125" s="2">
        <f t="shared" si="11"/>
        <v>0</v>
      </c>
      <c r="D125" s="21" t="e">
        <f t="shared" si="13"/>
        <v>#DIV/0!</v>
      </c>
      <c r="E125" s="31"/>
      <c r="F125" s="188">
        <f t="shared" si="14"/>
        <v>0</v>
      </c>
      <c r="G125" s="31">
        <f t="shared" si="15"/>
        <v>0</v>
      </c>
      <c r="H125" s="2">
        <f t="shared" si="16"/>
        <v>0</v>
      </c>
      <c r="I125" s="2">
        <f t="shared" si="17"/>
        <v>0</v>
      </c>
      <c r="J125" s="2">
        <f t="shared" si="18"/>
        <v>0</v>
      </c>
      <c r="K125" s="2">
        <f t="shared" si="19"/>
        <v>0</v>
      </c>
      <c r="M125" s="2">
        <f t="shared" si="20"/>
        <v>0</v>
      </c>
      <c r="N125" s="2">
        <f t="shared" si="20"/>
        <v>0</v>
      </c>
      <c r="O125" s="2">
        <f t="shared" si="20"/>
        <v>0</v>
      </c>
      <c r="P125" s="2">
        <f t="shared" si="20"/>
        <v>0</v>
      </c>
      <c r="Q125" s="2">
        <f t="shared" si="20"/>
        <v>0</v>
      </c>
      <c r="R125" s="2">
        <f t="shared" si="20"/>
        <v>0</v>
      </c>
      <c r="S125" s="2">
        <f t="shared" si="20"/>
        <v>0</v>
      </c>
      <c r="T125" s="2">
        <f t="shared" si="20"/>
        <v>0</v>
      </c>
      <c r="U125" s="2">
        <f t="shared" si="20"/>
        <v>0</v>
      </c>
      <c r="V125" s="2">
        <f t="shared" si="20"/>
        <v>0</v>
      </c>
      <c r="W125" s="2">
        <f t="shared" si="20"/>
        <v>0</v>
      </c>
      <c r="X125" s="2">
        <f t="shared" si="20"/>
        <v>0</v>
      </c>
      <c r="Y125" s="2">
        <f t="shared" si="20"/>
        <v>0</v>
      </c>
      <c r="Z125" s="2">
        <f t="shared" si="20"/>
        <v>0</v>
      </c>
    </row>
    <row r="126" spans="2:26" hidden="1" x14ac:dyDescent="0.2">
      <c r="B126" s="2">
        <f t="shared" si="11"/>
        <v>0</v>
      </c>
      <c r="D126" s="21" t="e">
        <f t="shared" si="13"/>
        <v>#DIV/0!</v>
      </c>
      <c r="E126" s="31"/>
      <c r="F126" s="188">
        <f t="shared" si="14"/>
        <v>0</v>
      </c>
      <c r="G126" s="31">
        <f t="shared" si="15"/>
        <v>0</v>
      </c>
      <c r="H126" s="2">
        <f t="shared" si="16"/>
        <v>0</v>
      </c>
      <c r="I126" s="2">
        <f t="shared" si="17"/>
        <v>0</v>
      </c>
      <c r="J126" s="2">
        <f t="shared" si="18"/>
        <v>0</v>
      </c>
      <c r="K126" s="2">
        <f t="shared" si="19"/>
        <v>0</v>
      </c>
      <c r="M126" s="2">
        <f t="shared" si="20"/>
        <v>0</v>
      </c>
      <c r="N126" s="2">
        <f t="shared" si="20"/>
        <v>0</v>
      </c>
      <c r="O126" s="2">
        <f t="shared" si="20"/>
        <v>0</v>
      </c>
      <c r="P126" s="2">
        <f t="shared" si="20"/>
        <v>0</v>
      </c>
      <c r="Q126" s="2">
        <f t="shared" si="20"/>
        <v>0</v>
      </c>
      <c r="R126" s="2">
        <f t="shared" si="20"/>
        <v>0</v>
      </c>
      <c r="S126" s="2">
        <f t="shared" si="20"/>
        <v>0</v>
      </c>
      <c r="T126" s="2">
        <f t="shared" si="20"/>
        <v>0</v>
      </c>
      <c r="U126" s="2">
        <f t="shared" si="20"/>
        <v>0</v>
      </c>
      <c r="V126" s="2">
        <f t="shared" si="20"/>
        <v>0</v>
      </c>
      <c r="W126" s="2">
        <f t="shared" si="20"/>
        <v>0</v>
      </c>
      <c r="X126" s="2">
        <f t="shared" si="20"/>
        <v>0</v>
      </c>
      <c r="Y126" s="2">
        <f t="shared" si="20"/>
        <v>0</v>
      </c>
      <c r="Z126" s="2">
        <f t="shared" si="20"/>
        <v>0</v>
      </c>
    </row>
    <row r="127" spans="2:26" hidden="1" x14ac:dyDescent="0.2">
      <c r="B127" s="2">
        <f t="shared" si="11"/>
        <v>0</v>
      </c>
      <c r="D127" s="21" t="e">
        <f t="shared" si="13"/>
        <v>#DIV/0!</v>
      </c>
      <c r="E127" s="31"/>
      <c r="F127" s="188">
        <f t="shared" si="14"/>
        <v>0</v>
      </c>
      <c r="G127" s="31">
        <f t="shared" si="15"/>
        <v>0</v>
      </c>
      <c r="H127" s="2">
        <f t="shared" si="16"/>
        <v>0</v>
      </c>
      <c r="I127" s="2">
        <f t="shared" si="17"/>
        <v>0</v>
      </c>
      <c r="J127" s="2">
        <f t="shared" si="18"/>
        <v>0</v>
      </c>
      <c r="K127" s="2">
        <f t="shared" si="19"/>
        <v>0</v>
      </c>
      <c r="M127" s="2">
        <f t="shared" si="20"/>
        <v>0</v>
      </c>
      <c r="N127" s="2">
        <f t="shared" si="20"/>
        <v>0</v>
      </c>
      <c r="O127" s="2">
        <f t="shared" si="20"/>
        <v>0</v>
      </c>
      <c r="P127" s="2">
        <f t="shared" si="20"/>
        <v>0</v>
      </c>
      <c r="Q127" s="2">
        <f t="shared" si="20"/>
        <v>0</v>
      </c>
      <c r="R127" s="2">
        <f t="shared" si="20"/>
        <v>0</v>
      </c>
      <c r="S127" s="2">
        <f t="shared" si="20"/>
        <v>0</v>
      </c>
      <c r="T127" s="2">
        <f t="shared" si="20"/>
        <v>0</v>
      </c>
      <c r="U127" s="2">
        <f t="shared" si="20"/>
        <v>0</v>
      </c>
      <c r="V127" s="2">
        <f t="shared" si="20"/>
        <v>0</v>
      </c>
      <c r="W127" s="2">
        <f t="shared" si="20"/>
        <v>0</v>
      </c>
      <c r="X127" s="2">
        <f t="shared" si="20"/>
        <v>0</v>
      </c>
      <c r="Y127" s="2">
        <f t="shared" si="20"/>
        <v>0</v>
      </c>
      <c r="Z127" s="2">
        <f t="shared" si="20"/>
        <v>0</v>
      </c>
    </row>
    <row r="128" spans="2:26" hidden="1" x14ac:dyDescent="0.2">
      <c r="B128" s="2">
        <f t="shared" si="11"/>
        <v>0</v>
      </c>
      <c r="D128" s="21" t="e">
        <f t="shared" si="13"/>
        <v>#DIV/0!</v>
      </c>
      <c r="E128" s="31"/>
      <c r="F128" s="188">
        <f t="shared" si="14"/>
        <v>0</v>
      </c>
      <c r="G128" s="31">
        <f t="shared" si="15"/>
        <v>0</v>
      </c>
      <c r="H128" s="2">
        <f t="shared" si="16"/>
        <v>0</v>
      </c>
      <c r="I128" s="2">
        <f t="shared" si="17"/>
        <v>0</v>
      </c>
      <c r="J128" s="2">
        <f t="shared" si="18"/>
        <v>0</v>
      </c>
      <c r="K128" s="2">
        <f t="shared" si="19"/>
        <v>0</v>
      </c>
      <c r="M128" s="2">
        <f t="shared" si="20"/>
        <v>0</v>
      </c>
      <c r="N128" s="2">
        <f t="shared" si="20"/>
        <v>0</v>
      </c>
      <c r="O128" s="2">
        <f t="shared" si="20"/>
        <v>0</v>
      </c>
      <c r="P128" s="2">
        <f t="shared" si="20"/>
        <v>0</v>
      </c>
      <c r="Q128" s="2">
        <f t="shared" si="20"/>
        <v>0</v>
      </c>
      <c r="R128" s="2">
        <f t="shared" si="20"/>
        <v>0</v>
      </c>
      <c r="S128" s="2">
        <f t="shared" si="20"/>
        <v>0</v>
      </c>
      <c r="T128" s="2">
        <f t="shared" si="20"/>
        <v>0</v>
      </c>
      <c r="U128" s="2">
        <f t="shared" si="20"/>
        <v>0</v>
      </c>
      <c r="V128" s="2">
        <f t="shared" si="20"/>
        <v>0</v>
      </c>
      <c r="W128" s="2">
        <f t="shared" si="20"/>
        <v>0</v>
      </c>
      <c r="X128" s="2">
        <f t="shared" si="20"/>
        <v>0</v>
      </c>
      <c r="Y128" s="2">
        <f t="shared" si="20"/>
        <v>0</v>
      </c>
      <c r="Z128" s="2">
        <f t="shared" si="20"/>
        <v>0</v>
      </c>
    </row>
    <row r="129" spans="2:26" hidden="1" x14ac:dyDescent="0.2">
      <c r="B129" s="2">
        <f t="shared" si="11"/>
        <v>0</v>
      </c>
      <c r="D129" s="21" t="e">
        <f t="shared" si="13"/>
        <v>#DIV/0!</v>
      </c>
      <c r="E129" s="31"/>
      <c r="F129" s="188">
        <f t="shared" si="14"/>
        <v>0</v>
      </c>
      <c r="G129" s="31">
        <f t="shared" si="15"/>
        <v>0</v>
      </c>
      <c r="H129" s="2">
        <f t="shared" si="16"/>
        <v>0</v>
      </c>
      <c r="I129" s="2">
        <f t="shared" si="17"/>
        <v>0</v>
      </c>
      <c r="J129" s="2">
        <f t="shared" si="18"/>
        <v>0</v>
      </c>
      <c r="K129" s="2">
        <f t="shared" si="19"/>
        <v>0</v>
      </c>
      <c r="M129" s="2">
        <f t="shared" si="20"/>
        <v>0</v>
      </c>
      <c r="N129" s="2">
        <f t="shared" si="20"/>
        <v>0</v>
      </c>
      <c r="O129" s="2">
        <f t="shared" si="20"/>
        <v>0</v>
      </c>
      <c r="P129" s="2">
        <f t="shared" si="20"/>
        <v>0</v>
      </c>
      <c r="Q129" s="2">
        <f t="shared" si="20"/>
        <v>0</v>
      </c>
      <c r="R129" s="2">
        <f t="shared" si="20"/>
        <v>0</v>
      </c>
      <c r="S129" s="2">
        <f t="shared" si="20"/>
        <v>0</v>
      </c>
      <c r="T129" s="2">
        <f t="shared" si="20"/>
        <v>0</v>
      </c>
      <c r="U129" s="2">
        <f t="shared" si="20"/>
        <v>0</v>
      </c>
      <c r="V129" s="2">
        <f t="shared" si="20"/>
        <v>0</v>
      </c>
      <c r="W129" s="2">
        <f t="shared" si="20"/>
        <v>0</v>
      </c>
      <c r="X129" s="2">
        <f t="shared" si="20"/>
        <v>0</v>
      </c>
      <c r="Y129" s="2">
        <f t="shared" si="20"/>
        <v>0</v>
      </c>
      <c r="Z129" s="2">
        <f t="shared" si="20"/>
        <v>0</v>
      </c>
    </row>
    <row r="130" spans="2:26" hidden="1" x14ac:dyDescent="0.2">
      <c r="B130" s="2">
        <f t="shared" si="11"/>
        <v>0</v>
      </c>
      <c r="D130" s="21" t="e">
        <f t="shared" si="13"/>
        <v>#DIV/0!</v>
      </c>
      <c r="E130" s="31"/>
      <c r="F130" s="188">
        <f t="shared" si="14"/>
        <v>0</v>
      </c>
      <c r="G130" s="31">
        <f t="shared" si="15"/>
        <v>0</v>
      </c>
      <c r="H130" s="2">
        <f t="shared" si="16"/>
        <v>0</v>
      </c>
      <c r="I130" s="2">
        <f t="shared" si="17"/>
        <v>0</v>
      </c>
      <c r="J130" s="2">
        <f t="shared" si="18"/>
        <v>0</v>
      </c>
      <c r="K130" s="2">
        <f t="shared" si="19"/>
        <v>0</v>
      </c>
      <c r="M130" s="2">
        <f t="shared" si="20"/>
        <v>0</v>
      </c>
      <c r="N130" s="2">
        <f t="shared" si="20"/>
        <v>0</v>
      </c>
      <c r="O130" s="2">
        <f t="shared" si="20"/>
        <v>0</v>
      </c>
      <c r="P130" s="2">
        <f t="shared" si="20"/>
        <v>0</v>
      </c>
      <c r="Q130" s="2">
        <f t="shared" si="20"/>
        <v>0</v>
      </c>
      <c r="R130" s="2">
        <f t="shared" si="20"/>
        <v>0</v>
      </c>
      <c r="S130" s="2">
        <f t="shared" si="20"/>
        <v>0</v>
      </c>
      <c r="T130" s="2">
        <f t="shared" si="20"/>
        <v>0</v>
      </c>
      <c r="U130" s="2">
        <f t="shared" si="20"/>
        <v>0</v>
      </c>
      <c r="V130" s="2">
        <f t="shared" si="20"/>
        <v>0</v>
      </c>
      <c r="W130" s="2">
        <f t="shared" si="20"/>
        <v>0</v>
      </c>
      <c r="X130" s="2">
        <f t="shared" si="20"/>
        <v>0</v>
      </c>
      <c r="Y130" s="2">
        <f t="shared" si="20"/>
        <v>0</v>
      </c>
      <c r="Z130" s="2">
        <f t="shared" si="20"/>
        <v>0</v>
      </c>
    </row>
    <row r="131" spans="2:26" hidden="1" x14ac:dyDescent="0.2">
      <c r="B131" s="2">
        <f t="shared" si="11"/>
        <v>0</v>
      </c>
      <c r="D131" s="21" t="e">
        <f t="shared" si="13"/>
        <v>#DIV/0!</v>
      </c>
      <c r="E131" s="31"/>
      <c r="F131" s="188">
        <f t="shared" si="14"/>
        <v>0</v>
      </c>
      <c r="G131" s="31">
        <f t="shared" si="15"/>
        <v>0</v>
      </c>
      <c r="H131" s="2">
        <f t="shared" si="16"/>
        <v>0</v>
      </c>
      <c r="I131" s="2">
        <f t="shared" si="17"/>
        <v>0</v>
      </c>
      <c r="J131" s="2">
        <f t="shared" si="18"/>
        <v>0</v>
      </c>
      <c r="K131" s="2">
        <f t="shared" si="19"/>
        <v>0</v>
      </c>
      <c r="M131" s="2">
        <f t="shared" si="20"/>
        <v>0</v>
      </c>
      <c r="N131" s="2">
        <f t="shared" si="20"/>
        <v>0</v>
      </c>
      <c r="O131" s="2">
        <f t="shared" si="20"/>
        <v>0</v>
      </c>
      <c r="P131" s="2">
        <f t="shared" si="20"/>
        <v>0</v>
      </c>
      <c r="Q131" s="2">
        <f t="shared" si="20"/>
        <v>0</v>
      </c>
      <c r="R131" s="2">
        <f t="shared" si="20"/>
        <v>0</v>
      </c>
      <c r="S131" s="2">
        <f t="shared" si="20"/>
        <v>0</v>
      </c>
      <c r="T131" s="2">
        <f t="shared" si="20"/>
        <v>0</v>
      </c>
      <c r="U131" s="2">
        <f t="shared" si="20"/>
        <v>0</v>
      </c>
      <c r="V131" s="2">
        <f t="shared" si="20"/>
        <v>0</v>
      </c>
      <c r="W131" s="2">
        <f t="shared" si="20"/>
        <v>0</v>
      </c>
      <c r="X131" s="2">
        <f t="shared" si="20"/>
        <v>0</v>
      </c>
      <c r="Y131" s="2">
        <f t="shared" si="20"/>
        <v>0</v>
      </c>
      <c r="Z131" s="2">
        <f t="shared" si="20"/>
        <v>0</v>
      </c>
    </row>
    <row r="132" spans="2:26" hidden="1" x14ac:dyDescent="0.2">
      <c r="B132" s="2">
        <f t="shared" si="11"/>
        <v>0</v>
      </c>
      <c r="D132" s="21" t="e">
        <f t="shared" si="13"/>
        <v>#DIV/0!</v>
      </c>
      <c r="E132" s="31"/>
      <c r="F132" s="188">
        <f t="shared" si="14"/>
        <v>0</v>
      </c>
      <c r="G132" s="31">
        <f t="shared" si="15"/>
        <v>0</v>
      </c>
      <c r="H132" s="2">
        <f t="shared" si="16"/>
        <v>0</v>
      </c>
      <c r="I132" s="2">
        <f t="shared" si="17"/>
        <v>0</v>
      </c>
      <c r="J132" s="2">
        <f t="shared" si="18"/>
        <v>0</v>
      </c>
      <c r="K132" s="2">
        <f t="shared" si="19"/>
        <v>0</v>
      </c>
      <c r="M132" s="2">
        <f t="shared" si="20"/>
        <v>0</v>
      </c>
      <c r="N132" s="2">
        <f t="shared" si="20"/>
        <v>0</v>
      </c>
      <c r="O132" s="2">
        <f t="shared" si="20"/>
        <v>0</v>
      </c>
      <c r="P132" s="2">
        <f t="shared" si="20"/>
        <v>0</v>
      </c>
      <c r="Q132" s="2">
        <f t="shared" si="20"/>
        <v>0</v>
      </c>
      <c r="R132" s="2">
        <f t="shared" si="20"/>
        <v>0</v>
      </c>
      <c r="S132" s="2">
        <f t="shared" si="20"/>
        <v>0</v>
      </c>
      <c r="T132" s="2">
        <f t="shared" si="20"/>
        <v>0</v>
      </c>
      <c r="U132" s="2">
        <f t="shared" si="20"/>
        <v>0</v>
      </c>
      <c r="V132" s="2">
        <f t="shared" si="20"/>
        <v>0</v>
      </c>
      <c r="W132" s="2">
        <f t="shared" si="20"/>
        <v>0</v>
      </c>
      <c r="X132" s="2">
        <f t="shared" si="20"/>
        <v>0</v>
      </c>
      <c r="Y132" s="2">
        <f t="shared" si="20"/>
        <v>0</v>
      </c>
      <c r="Z132" s="2">
        <f t="shared" si="20"/>
        <v>0</v>
      </c>
    </row>
    <row r="133" spans="2:26" hidden="1" x14ac:dyDescent="0.2">
      <c r="B133" s="2">
        <f t="shared" si="11"/>
        <v>0</v>
      </c>
      <c r="D133" s="21" t="e">
        <f t="shared" si="13"/>
        <v>#DIV/0!</v>
      </c>
      <c r="E133" s="31"/>
      <c r="F133" s="188">
        <f t="shared" si="14"/>
        <v>0</v>
      </c>
      <c r="G133" s="31">
        <f t="shared" si="15"/>
        <v>0</v>
      </c>
      <c r="H133" s="2">
        <f t="shared" si="16"/>
        <v>0</v>
      </c>
      <c r="I133" s="2">
        <f t="shared" si="17"/>
        <v>0</v>
      </c>
      <c r="J133" s="2">
        <f t="shared" si="18"/>
        <v>0</v>
      </c>
      <c r="K133" s="2">
        <f t="shared" si="19"/>
        <v>0</v>
      </c>
      <c r="M133" s="2">
        <f t="shared" si="20"/>
        <v>0</v>
      </c>
      <c r="N133" s="2">
        <f t="shared" si="20"/>
        <v>0</v>
      </c>
      <c r="O133" s="2">
        <f t="shared" si="20"/>
        <v>0</v>
      </c>
      <c r="P133" s="2">
        <f t="shared" si="20"/>
        <v>0</v>
      </c>
      <c r="Q133" s="2">
        <f t="shared" si="20"/>
        <v>0</v>
      </c>
      <c r="R133" s="2">
        <f t="shared" si="20"/>
        <v>0</v>
      </c>
      <c r="S133" s="2">
        <f t="shared" si="20"/>
        <v>0</v>
      </c>
      <c r="T133" s="2">
        <f t="shared" si="20"/>
        <v>0</v>
      </c>
      <c r="U133" s="2">
        <f t="shared" si="20"/>
        <v>0</v>
      </c>
      <c r="V133" s="2">
        <f t="shared" si="20"/>
        <v>0</v>
      </c>
      <c r="W133" s="2">
        <f t="shared" si="20"/>
        <v>0</v>
      </c>
      <c r="X133" s="2">
        <f t="shared" si="20"/>
        <v>0</v>
      </c>
      <c r="Y133" s="2">
        <f t="shared" si="20"/>
        <v>0</v>
      </c>
      <c r="Z133" s="2">
        <f t="shared" si="20"/>
        <v>0</v>
      </c>
    </row>
    <row r="134" spans="2:26" hidden="1" x14ac:dyDescent="0.2">
      <c r="B134" s="2">
        <f t="shared" si="11"/>
        <v>0</v>
      </c>
      <c r="D134" s="21" t="e">
        <f t="shared" si="13"/>
        <v>#DIV/0!</v>
      </c>
      <c r="E134" s="31"/>
      <c r="F134" s="188">
        <f t="shared" si="14"/>
        <v>0</v>
      </c>
      <c r="G134" s="31">
        <f t="shared" si="15"/>
        <v>0</v>
      </c>
      <c r="H134" s="2">
        <f t="shared" si="16"/>
        <v>0</v>
      </c>
      <c r="I134" s="2">
        <f t="shared" si="17"/>
        <v>0</v>
      </c>
      <c r="J134" s="2">
        <f t="shared" si="18"/>
        <v>0</v>
      </c>
      <c r="K134" s="2">
        <f t="shared" si="19"/>
        <v>0</v>
      </c>
      <c r="M134" s="2">
        <f t="shared" si="20"/>
        <v>0</v>
      </c>
      <c r="N134" s="2">
        <f t="shared" si="20"/>
        <v>0</v>
      </c>
      <c r="O134" s="2">
        <f t="shared" si="20"/>
        <v>0</v>
      </c>
      <c r="P134" s="2">
        <f t="shared" si="20"/>
        <v>0</v>
      </c>
      <c r="Q134" s="2">
        <f t="shared" si="20"/>
        <v>0</v>
      </c>
      <c r="R134" s="2">
        <f t="shared" si="20"/>
        <v>0</v>
      </c>
      <c r="S134" s="2">
        <f t="shared" si="20"/>
        <v>0</v>
      </c>
      <c r="T134" s="2">
        <f t="shared" si="20"/>
        <v>0</v>
      </c>
      <c r="U134" s="2">
        <f t="shared" si="20"/>
        <v>0</v>
      </c>
      <c r="V134" s="2">
        <f t="shared" si="20"/>
        <v>0</v>
      </c>
      <c r="W134" s="2">
        <f t="shared" si="20"/>
        <v>0</v>
      </c>
      <c r="X134" s="2">
        <f t="shared" si="20"/>
        <v>0</v>
      </c>
      <c r="Y134" s="2">
        <f t="shared" si="20"/>
        <v>0</v>
      </c>
      <c r="Z134" s="2">
        <f t="shared" si="20"/>
        <v>0</v>
      </c>
    </row>
    <row r="135" spans="2:26" hidden="1" x14ac:dyDescent="0.2">
      <c r="B135" s="2">
        <f t="shared" si="11"/>
        <v>0</v>
      </c>
      <c r="D135" s="21" t="e">
        <f t="shared" si="13"/>
        <v>#DIV/0!</v>
      </c>
      <c r="E135" s="31"/>
      <c r="F135" s="188">
        <f t="shared" si="14"/>
        <v>0</v>
      </c>
      <c r="G135" s="31">
        <f t="shared" si="15"/>
        <v>0</v>
      </c>
      <c r="H135" s="2">
        <f t="shared" si="16"/>
        <v>0</v>
      </c>
      <c r="I135" s="2">
        <f t="shared" si="17"/>
        <v>0</v>
      </c>
      <c r="J135" s="2">
        <f t="shared" si="18"/>
        <v>0</v>
      </c>
      <c r="K135" s="2">
        <f t="shared" si="19"/>
        <v>0</v>
      </c>
      <c r="M135" s="2">
        <f t="shared" si="20"/>
        <v>0</v>
      </c>
      <c r="N135" s="2">
        <f t="shared" si="20"/>
        <v>0</v>
      </c>
      <c r="O135" s="2">
        <f t="shared" si="20"/>
        <v>0</v>
      </c>
      <c r="P135" s="2">
        <f t="shared" si="20"/>
        <v>0</v>
      </c>
      <c r="Q135" s="2">
        <f t="shared" si="20"/>
        <v>0</v>
      </c>
      <c r="R135" s="2">
        <f t="shared" si="20"/>
        <v>0</v>
      </c>
      <c r="S135" s="2">
        <f t="shared" si="20"/>
        <v>0</v>
      </c>
      <c r="T135" s="2">
        <f t="shared" si="20"/>
        <v>0</v>
      </c>
      <c r="U135" s="2">
        <f t="shared" si="20"/>
        <v>0</v>
      </c>
      <c r="V135" s="2">
        <f t="shared" si="20"/>
        <v>0</v>
      </c>
      <c r="W135" s="2">
        <f t="shared" si="20"/>
        <v>0</v>
      </c>
      <c r="X135" s="2">
        <f t="shared" si="20"/>
        <v>0</v>
      </c>
      <c r="Y135" s="2">
        <f t="shared" si="20"/>
        <v>0</v>
      </c>
      <c r="Z135" s="2">
        <f t="shared" si="20"/>
        <v>0</v>
      </c>
    </row>
    <row r="136" spans="2:26" hidden="1" x14ac:dyDescent="0.2">
      <c r="B136" s="2">
        <f t="shared" si="11"/>
        <v>0</v>
      </c>
      <c r="D136" s="21" t="e">
        <f t="shared" si="13"/>
        <v>#DIV/0!</v>
      </c>
      <c r="E136" s="31"/>
      <c r="F136" s="188">
        <f t="shared" si="14"/>
        <v>0</v>
      </c>
      <c r="G136" s="31">
        <f t="shared" si="15"/>
        <v>0</v>
      </c>
      <c r="H136" s="2">
        <f t="shared" si="16"/>
        <v>0</v>
      </c>
      <c r="I136" s="2">
        <f t="shared" si="17"/>
        <v>0</v>
      </c>
      <c r="J136" s="2">
        <f t="shared" si="18"/>
        <v>0</v>
      </c>
      <c r="K136" s="2">
        <f t="shared" si="19"/>
        <v>0</v>
      </c>
      <c r="M136" s="2">
        <f t="shared" si="20"/>
        <v>0</v>
      </c>
      <c r="N136" s="2">
        <f t="shared" si="20"/>
        <v>0</v>
      </c>
      <c r="O136" s="2">
        <f t="shared" si="20"/>
        <v>0</v>
      </c>
      <c r="P136" s="2">
        <f t="shared" si="20"/>
        <v>0</v>
      </c>
      <c r="Q136" s="2">
        <f t="shared" si="20"/>
        <v>0</v>
      </c>
      <c r="R136" s="2">
        <f t="shared" si="20"/>
        <v>0</v>
      </c>
      <c r="S136" s="2">
        <f t="shared" si="20"/>
        <v>0</v>
      </c>
      <c r="T136" s="2">
        <f t="shared" si="20"/>
        <v>0</v>
      </c>
      <c r="U136" s="2">
        <f t="shared" si="20"/>
        <v>0</v>
      </c>
      <c r="V136" s="2">
        <f t="shared" si="20"/>
        <v>0</v>
      </c>
      <c r="W136" s="2">
        <f t="shared" si="20"/>
        <v>0</v>
      </c>
      <c r="X136" s="2">
        <f t="shared" si="20"/>
        <v>0</v>
      </c>
      <c r="Y136" s="2">
        <f t="shared" si="20"/>
        <v>0</v>
      </c>
      <c r="Z136" s="2">
        <f t="shared" si="20"/>
        <v>0</v>
      </c>
    </row>
    <row r="137" spans="2:26" hidden="1" x14ac:dyDescent="0.2">
      <c r="B137" s="2">
        <f t="shared" si="11"/>
        <v>0</v>
      </c>
      <c r="D137" s="21" t="e">
        <f t="shared" si="13"/>
        <v>#DIV/0!</v>
      </c>
      <c r="E137" s="31"/>
      <c r="F137" s="188">
        <f t="shared" si="14"/>
        <v>0</v>
      </c>
      <c r="G137" s="31">
        <f t="shared" si="15"/>
        <v>0</v>
      </c>
      <c r="H137" s="2">
        <f t="shared" si="16"/>
        <v>0</v>
      </c>
      <c r="I137" s="2">
        <f t="shared" si="17"/>
        <v>0</v>
      </c>
      <c r="J137" s="2">
        <f t="shared" si="18"/>
        <v>0</v>
      </c>
      <c r="K137" s="2">
        <f t="shared" si="19"/>
        <v>0</v>
      </c>
      <c r="M137" s="2">
        <f t="shared" si="20"/>
        <v>0</v>
      </c>
      <c r="N137" s="2">
        <f t="shared" si="20"/>
        <v>0</v>
      </c>
      <c r="O137" s="2">
        <f t="shared" si="20"/>
        <v>0</v>
      </c>
      <c r="P137" s="2">
        <f t="shared" si="20"/>
        <v>0</v>
      </c>
      <c r="Q137" s="2">
        <f t="shared" si="20"/>
        <v>0</v>
      </c>
      <c r="R137" s="2">
        <f t="shared" si="20"/>
        <v>0</v>
      </c>
      <c r="S137" s="2">
        <f t="shared" si="20"/>
        <v>0</v>
      </c>
      <c r="T137" s="2">
        <f t="shared" si="20"/>
        <v>0</v>
      </c>
      <c r="U137" s="2">
        <f t="shared" si="20"/>
        <v>0</v>
      </c>
      <c r="V137" s="2">
        <f t="shared" si="20"/>
        <v>0</v>
      </c>
      <c r="W137" s="2">
        <f t="shared" si="20"/>
        <v>0</v>
      </c>
      <c r="X137" s="2">
        <f t="shared" si="20"/>
        <v>0</v>
      </c>
      <c r="Y137" s="2">
        <f t="shared" si="20"/>
        <v>0</v>
      </c>
      <c r="Z137" s="2">
        <f t="shared" si="20"/>
        <v>0</v>
      </c>
    </row>
    <row r="138" spans="2:26" hidden="1" x14ac:dyDescent="0.2">
      <c r="B138" s="2">
        <f t="shared" si="11"/>
        <v>0</v>
      </c>
      <c r="D138" s="21" t="e">
        <f t="shared" si="13"/>
        <v>#DIV/0!</v>
      </c>
      <c r="E138" s="31"/>
      <c r="F138" s="188">
        <f t="shared" si="14"/>
        <v>0</v>
      </c>
      <c r="G138" s="31">
        <f t="shared" si="15"/>
        <v>0</v>
      </c>
      <c r="H138" s="2">
        <f t="shared" si="16"/>
        <v>0</v>
      </c>
      <c r="I138" s="2">
        <f t="shared" si="17"/>
        <v>0</v>
      </c>
      <c r="J138" s="2">
        <f t="shared" si="18"/>
        <v>0</v>
      </c>
      <c r="K138" s="2">
        <f t="shared" si="19"/>
        <v>0</v>
      </c>
      <c r="M138" s="2">
        <f>IF(OR(AND(M$7="int",M50="nr"),AND(M$7="int",ISNUMBER(M50))),1,0)</f>
        <v>0</v>
      </c>
      <c r="N138" s="2">
        <f t="shared" ref="N138:Z140" si="21">IF(OR(AND(N$7="int",N50="nr"),AND(N$7="int",ISNUMBER(N50))),1,0)</f>
        <v>0</v>
      </c>
      <c r="O138" s="2">
        <f t="shared" si="21"/>
        <v>0</v>
      </c>
      <c r="P138" s="2">
        <f t="shared" si="21"/>
        <v>0</v>
      </c>
      <c r="Q138" s="2">
        <f t="shared" si="21"/>
        <v>0</v>
      </c>
      <c r="R138" s="2">
        <f t="shared" si="21"/>
        <v>0</v>
      </c>
      <c r="S138" s="2">
        <f t="shared" si="21"/>
        <v>0</v>
      </c>
      <c r="T138" s="2">
        <f t="shared" si="21"/>
        <v>0</v>
      </c>
      <c r="U138" s="2">
        <f t="shared" si="21"/>
        <v>0</v>
      </c>
      <c r="V138" s="2">
        <f t="shared" si="21"/>
        <v>0</v>
      </c>
      <c r="W138" s="2">
        <f t="shared" si="21"/>
        <v>0</v>
      </c>
      <c r="X138" s="2">
        <f t="shared" si="21"/>
        <v>0</v>
      </c>
      <c r="Y138" s="2">
        <f t="shared" si="21"/>
        <v>0</v>
      </c>
      <c r="Z138" s="2">
        <f t="shared" si="21"/>
        <v>0</v>
      </c>
    </row>
    <row r="139" spans="2:26" hidden="1" x14ac:dyDescent="0.2">
      <c r="B139" s="2">
        <f t="shared" si="11"/>
        <v>0</v>
      </c>
      <c r="D139" s="21" t="e">
        <f t="shared" si="13"/>
        <v>#DIV/0!</v>
      </c>
      <c r="E139" s="31"/>
      <c r="F139" s="188">
        <f t="shared" si="14"/>
        <v>0</v>
      </c>
      <c r="G139" s="31">
        <f t="shared" si="15"/>
        <v>0</v>
      </c>
      <c r="H139" s="2">
        <f t="shared" si="16"/>
        <v>0</v>
      </c>
      <c r="I139" s="2">
        <f t="shared" si="17"/>
        <v>0</v>
      </c>
      <c r="J139" s="2">
        <f t="shared" si="18"/>
        <v>0</v>
      </c>
      <c r="K139" s="2">
        <f t="shared" si="19"/>
        <v>0</v>
      </c>
      <c r="M139" s="2">
        <f>IF(OR(AND(M$7="int",M51="nr"),AND(M$7="int",ISNUMBER(M51))),1,0)</f>
        <v>0</v>
      </c>
      <c r="N139" s="2">
        <f t="shared" si="21"/>
        <v>0</v>
      </c>
      <c r="O139" s="2">
        <f t="shared" si="21"/>
        <v>0</v>
      </c>
      <c r="P139" s="2">
        <f t="shared" si="21"/>
        <v>0</v>
      </c>
      <c r="Q139" s="2">
        <f t="shared" si="21"/>
        <v>0</v>
      </c>
      <c r="R139" s="2">
        <f t="shared" si="21"/>
        <v>0</v>
      </c>
      <c r="S139" s="2">
        <f t="shared" si="21"/>
        <v>0</v>
      </c>
      <c r="T139" s="2">
        <f t="shared" si="21"/>
        <v>0</v>
      </c>
      <c r="U139" s="2">
        <f t="shared" si="21"/>
        <v>0</v>
      </c>
      <c r="V139" s="2">
        <f t="shared" si="21"/>
        <v>0</v>
      </c>
      <c r="W139" s="2">
        <f t="shared" si="21"/>
        <v>0</v>
      </c>
      <c r="X139" s="2">
        <f t="shared" si="21"/>
        <v>0</v>
      </c>
      <c r="Y139" s="2">
        <f t="shared" si="21"/>
        <v>0</v>
      </c>
      <c r="Z139" s="2">
        <f t="shared" si="21"/>
        <v>0</v>
      </c>
    </row>
    <row r="140" spans="2:26" hidden="1" x14ac:dyDescent="0.2">
      <c r="B140" s="2">
        <f t="shared" si="11"/>
        <v>0</v>
      </c>
      <c r="D140" s="21" t="e">
        <f t="shared" si="13"/>
        <v>#DIV/0!</v>
      </c>
      <c r="E140" s="31"/>
      <c r="F140" s="188">
        <f t="shared" si="14"/>
        <v>0</v>
      </c>
      <c r="G140" s="31">
        <f t="shared" si="15"/>
        <v>0</v>
      </c>
      <c r="H140" s="2">
        <f t="shared" si="16"/>
        <v>0</v>
      </c>
      <c r="I140" s="2">
        <f t="shared" si="17"/>
        <v>0</v>
      </c>
      <c r="J140" s="2">
        <f t="shared" si="18"/>
        <v>0</v>
      </c>
      <c r="K140" s="2">
        <f t="shared" si="19"/>
        <v>0</v>
      </c>
      <c r="M140" s="2">
        <f>IF(OR(AND(M$7="int",M52="nr"),AND(M$7="int",ISNUMBER(M52))),1,0)</f>
        <v>0</v>
      </c>
      <c r="N140" s="2">
        <f t="shared" si="21"/>
        <v>0</v>
      </c>
      <c r="O140" s="2">
        <f t="shared" si="21"/>
        <v>0</v>
      </c>
      <c r="P140" s="2">
        <f t="shared" si="21"/>
        <v>0</v>
      </c>
      <c r="Q140" s="2">
        <f t="shared" si="21"/>
        <v>0</v>
      </c>
      <c r="R140" s="2">
        <f t="shared" si="21"/>
        <v>0</v>
      </c>
      <c r="S140" s="2">
        <f t="shared" si="21"/>
        <v>0</v>
      </c>
      <c r="T140" s="2">
        <f t="shared" si="21"/>
        <v>0</v>
      </c>
      <c r="U140" s="2">
        <f t="shared" si="21"/>
        <v>0</v>
      </c>
      <c r="V140" s="2">
        <f t="shared" si="21"/>
        <v>0</v>
      </c>
      <c r="W140" s="2">
        <f t="shared" si="21"/>
        <v>0</v>
      </c>
      <c r="X140" s="2">
        <f t="shared" si="21"/>
        <v>0</v>
      </c>
      <c r="Y140" s="2">
        <f t="shared" si="21"/>
        <v>0</v>
      </c>
      <c r="Z140" s="2">
        <f t="shared" si="21"/>
        <v>0</v>
      </c>
    </row>
    <row r="141" spans="2:26" hidden="1" x14ac:dyDescent="0.2">
      <c r="F141" s="10"/>
    </row>
    <row r="142" spans="2:26" hidden="1" x14ac:dyDescent="0.2">
      <c r="F142" s="10"/>
    </row>
    <row r="143" spans="2:26" hidden="1" x14ac:dyDescent="0.2">
      <c r="F143" s="10"/>
    </row>
    <row r="144" spans="2:26" hidden="1" x14ac:dyDescent="0.2">
      <c r="F144" s="10"/>
    </row>
    <row r="145" spans="6:6" hidden="1" x14ac:dyDescent="0.2">
      <c r="F145" s="10"/>
    </row>
    <row r="146" spans="6:6" hidden="1" x14ac:dyDescent="0.2">
      <c r="F146" s="10"/>
    </row>
    <row r="147" spans="6:6" hidden="1" x14ac:dyDescent="0.2">
      <c r="F147" s="10"/>
    </row>
    <row r="148" spans="6:6" hidden="1" x14ac:dyDescent="0.2">
      <c r="F148" s="10"/>
    </row>
    <row r="149" spans="6:6" hidden="1" x14ac:dyDescent="0.2">
      <c r="F149" s="10"/>
    </row>
    <row r="150" spans="6:6" hidden="1" x14ac:dyDescent="0.2">
      <c r="F150" s="10"/>
    </row>
    <row r="151" spans="6:6" hidden="1" x14ac:dyDescent="0.2">
      <c r="F151" s="10"/>
    </row>
    <row r="152" spans="6:6" hidden="1" x14ac:dyDescent="0.2">
      <c r="F152" s="10"/>
    </row>
    <row r="153" spans="6:6" hidden="1" x14ac:dyDescent="0.2">
      <c r="F153" s="10"/>
    </row>
    <row r="154" spans="6:6" hidden="1" x14ac:dyDescent="0.2">
      <c r="F154" s="10"/>
    </row>
    <row r="155" spans="6:6" hidden="1" x14ac:dyDescent="0.2">
      <c r="F155" s="10"/>
    </row>
    <row r="156" spans="6:6" hidden="1" x14ac:dyDescent="0.2"/>
    <row r="157" spans="6:6" hidden="1" x14ac:dyDescent="0.2"/>
    <row r="158" spans="6:6" hidden="1" x14ac:dyDescent="0.2"/>
    <row r="159" spans="6:6" hidden="1" x14ac:dyDescent="0.2"/>
    <row r="160" spans="6: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3:26" hidden="1" x14ac:dyDescent="0.2"/>
    <row r="194" spans="13:26" hidden="1" x14ac:dyDescent="0.2"/>
    <row r="195" spans="13:26" hidden="1" x14ac:dyDescent="0.2"/>
    <row r="196" spans="13:26" hidden="1" x14ac:dyDescent="0.2"/>
    <row r="197" spans="13:26" hidden="1" x14ac:dyDescent="0.2"/>
    <row r="198" spans="13:26" hidden="1" x14ac:dyDescent="0.2"/>
    <row r="199" spans="13:26" hidden="1" x14ac:dyDescent="0.2"/>
    <row r="200" spans="13:26" hidden="1" x14ac:dyDescent="0.2"/>
    <row r="201" spans="13:26" hidden="1" x14ac:dyDescent="0.2"/>
    <row r="202" spans="13:26" hidden="1" x14ac:dyDescent="0.2"/>
    <row r="203" spans="13:26" hidden="1" x14ac:dyDescent="0.2"/>
    <row r="204" spans="13:26" hidden="1" x14ac:dyDescent="0.2"/>
    <row r="205" spans="13:26" hidden="1" x14ac:dyDescent="0.2"/>
    <row r="206" spans="13:26" hidden="1" x14ac:dyDescent="0.2">
      <c r="M206" s="2">
        <f t="shared" ref="M206:M222" si="22">IF(OR(AND(M$7="dev",M18="nr"),AND(M$7="dev",ISNUMBER(M18))),1,0)</f>
        <v>0</v>
      </c>
      <c r="N206" s="2">
        <f t="shared" ref="N206:Z221" si="23">IF(OR(AND(N$7="dev",N18="nr"),AND(N$7="dev",ISNUMBER(N18))),1,0)</f>
        <v>0</v>
      </c>
      <c r="O206" s="2">
        <f t="shared" si="23"/>
        <v>0</v>
      </c>
      <c r="P206" s="2">
        <f t="shared" si="23"/>
        <v>0</v>
      </c>
      <c r="Q206" s="2">
        <f t="shared" si="23"/>
        <v>0</v>
      </c>
      <c r="R206" s="2">
        <f t="shared" si="23"/>
        <v>0</v>
      </c>
      <c r="S206" s="2">
        <f t="shared" si="23"/>
        <v>0</v>
      </c>
      <c r="T206" s="2">
        <f t="shared" si="23"/>
        <v>0</v>
      </c>
      <c r="U206" s="2">
        <f t="shared" si="23"/>
        <v>0</v>
      </c>
      <c r="V206" s="2">
        <f t="shared" si="23"/>
        <v>0</v>
      </c>
      <c r="W206" s="2">
        <f t="shared" si="23"/>
        <v>0</v>
      </c>
      <c r="X206" s="2">
        <f t="shared" si="23"/>
        <v>0</v>
      </c>
      <c r="Y206" s="2">
        <f t="shared" si="23"/>
        <v>0</v>
      </c>
      <c r="Z206" s="2">
        <f t="shared" si="23"/>
        <v>0</v>
      </c>
    </row>
    <row r="207" spans="13:26" hidden="1" x14ac:dyDescent="0.2">
      <c r="M207" s="2">
        <f t="shared" si="22"/>
        <v>0</v>
      </c>
      <c r="N207" s="2">
        <f t="shared" si="23"/>
        <v>0</v>
      </c>
      <c r="O207" s="2">
        <f t="shared" si="23"/>
        <v>0</v>
      </c>
      <c r="P207" s="2">
        <f t="shared" si="23"/>
        <v>0</v>
      </c>
      <c r="Q207" s="2">
        <f t="shared" si="23"/>
        <v>0</v>
      </c>
      <c r="R207" s="2">
        <f t="shared" si="23"/>
        <v>0</v>
      </c>
      <c r="S207" s="2">
        <f t="shared" si="23"/>
        <v>0</v>
      </c>
      <c r="T207" s="2">
        <f t="shared" si="23"/>
        <v>0</v>
      </c>
      <c r="U207" s="2">
        <f t="shared" si="23"/>
        <v>0</v>
      </c>
      <c r="V207" s="2">
        <f t="shared" si="23"/>
        <v>0</v>
      </c>
      <c r="W207" s="2">
        <f t="shared" si="23"/>
        <v>0</v>
      </c>
      <c r="X207" s="2">
        <f t="shared" si="23"/>
        <v>0</v>
      </c>
      <c r="Y207" s="2">
        <f t="shared" si="23"/>
        <v>0</v>
      </c>
      <c r="Z207" s="2">
        <f t="shared" si="23"/>
        <v>0</v>
      </c>
    </row>
    <row r="208" spans="13:26" hidden="1" x14ac:dyDescent="0.2">
      <c r="M208" s="2">
        <f t="shared" si="22"/>
        <v>0</v>
      </c>
      <c r="N208" s="2">
        <f t="shared" si="23"/>
        <v>0</v>
      </c>
      <c r="O208" s="2">
        <f t="shared" si="23"/>
        <v>0</v>
      </c>
      <c r="P208" s="2">
        <f t="shared" si="23"/>
        <v>0</v>
      </c>
      <c r="Q208" s="2">
        <f t="shared" si="23"/>
        <v>0</v>
      </c>
      <c r="R208" s="2">
        <f t="shared" si="23"/>
        <v>0</v>
      </c>
      <c r="S208" s="2">
        <f t="shared" si="23"/>
        <v>0</v>
      </c>
      <c r="T208" s="2">
        <f t="shared" si="23"/>
        <v>0</v>
      </c>
      <c r="U208" s="2">
        <f t="shared" si="23"/>
        <v>0</v>
      </c>
      <c r="V208" s="2">
        <f t="shared" si="23"/>
        <v>0</v>
      </c>
      <c r="W208" s="2">
        <f t="shared" si="23"/>
        <v>0</v>
      </c>
      <c r="X208" s="2">
        <f t="shared" si="23"/>
        <v>0</v>
      </c>
      <c r="Y208" s="2">
        <f t="shared" si="23"/>
        <v>0</v>
      </c>
      <c r="Z208" s="2">
        <f t="shared" si="23"/>
        <v>0</v>
      </c>
    </row>
    <row r="209" spans="13:26" hidden="1" x14ac:dyDescent="0.2">
      <c r="M209" s="2">
        <f t="shared" si="22"/>
        <v>0</v>
      </c>
      <c r="N209" s="2">
        <f t="shared" si="23"/>
        <v>0</v>
      </c>
      <c r="O209" s="2">
        <f t="shared" si="23"/>
        <v>0</v>
      </c>
      <c r="P209" s="2">
        <f t="shared" si="23"/>
        <v>0</v>
      </c>
      <c r="Q209" s="2">
        <f t="shared" si="23"/>
        <v>0</v>
      </c>
      <c r="R209" s="2">
        <f t="shared" si="23"/>
        <v>0</v>
      </c>
      <c r="S209" s="2">
        <f t="shared" si="23"/>
        <v>0</v>
      </c>
      <c r="T209" s="2">
        <f t="shared" si="23"/>
        <v>0</v>
      </c>
      <c r="U209" s="2">
        <f t="shared" si="23"/>
        <v>0</v>
      </c>
      <c r="V209" s="2">
        <f t="shared" si="23"/>
        <v>0</v>
      </c>
      <c r="W209" s="2">
        <f t="shared" si="23"/>
        <v>0</v>
      </c>
      <c r="X209" s="2">
        <f t="shared" si="23"/>
        <v>0</v>
      </c>
      <c r="Y209" s="2">
        <f t="shared" si="23"/>
        <v>0</v>
      </c>
      <c r="Z209" s="2">
        <f t="shared" si="23"/>
        <v>0</v>
      </c>
    </row>
    <row r="210" spans="13:26" hidden="1" x14ac:dyDescent="0.2">
      <c r="M210" s="2">
        <f t="shared" si="22"/>
        <v>0</v>
      </c>
      <c r="N210" s="2">
        <f t="shared" si="23"/>
        <v>0</v>
      </c>
      <c r="O210" s="2">
        <f t="shared" si="23"/>
        <v>0</v>
      </c>
      <c r="P210" s="2">
        <f t="shared" si="23"/>
        <v>0</v>
      </c>
      <c r="Q210" s="2">
        <f t="shared" si="23"/>
        <v>0</v>
      </c>
      <c r="R210" s="2">
        <f t="shared" si="23"/>
        <v>0</v>
      </c>
      <c r="S210" s="2">
        <f t="shared" si="23"/>
        <v>0</v>
      </c>
      <c r="T210" s="2">
        <f t="shared" si="23"/>
        <v>0</v>
      </c>
      <c r="U210" s="2">
        <f t="shared" si="23"/>
        <v>0</v>
      </c>
      <c r="V210" s="2">
        <f t="shared" si="23"/>
        <v>0</v>
      </c>
      <c r="W210" s="2">
        <f t="shared" si="23"/>
        <v>0</v>
      </c>
      <c r="X210" s="2">
        <f t="shared" si="23"/>
        <v>0</v>
      </c>
      <c r="Y210" s="2">
        <f t="shared" si="23"/>
        <v>0</v>
      </c>
      <c r="Z210" s="2">
        <f t="shared" si="23"/>
        <v>0</v>
      </c>
    </row>
    <row r="211" spans="13:26" hidden="1" x14ac:dyDescent="0.2">
      <c r="M211" s="2">
        <f t="shared" si="22"/>
        <v>0</v>
      </c>
      <c r="N211" s="2">
        <f t="shared" si="23"/>
        <v>0</v>
      </c>
      <c r="O211" s="2">
        <f t="shared" si="23"/>
        <v>0</v>
      </c>
      <c r="P211" s="2">
        <f t="shared" si="23"/>
        <v>0</v>
      </c>
      <c r="Q211" s="2">
        <f t="shared" si="23"/>
        <v>0</v>
      </c>
      <c r="R211" s="2">
        <f t="shared" si="23"/>
        <v>0</v>
      </c>
      <c r="S211" s="2">
        <f t="shared" si="23"/>
        <v>0</v>
      </c>
      <c r="T211" s="2">
        <f t="shared" si="23"/>
        <v>0</v>
      </c>
      <c r="U211" s="2">
        <f t="shared" si="23"/>
        <v>0</v>
      </c>
      <c r="V211" s="2">
        <f t="shared" si="23"/>
        <v>0</v>
      </c>
      <c r="W211" s="2">
        <f t="shared" si="23"/>
        <v>0</v>
      </c>
      <c r="X211" s="2">
        <f t="shared" si="23"/>
        <v>0</v>
      </c>
      <c r="Y211" s="2">
        <f t="shared" si="23"/>
        <v>0</v>
      </c>
      <c r="Z211" s="2">
        <f t="shared" si="23"/>
        <v>0</v>
      </c>
    </row>
    <row r="212" spans="13:26" hidden="1" x14ac:dyDescent="0.2">
      <c r="M212" s="2">
        <f t="shared" si="22"/>
        <v>0</v>
      </c>
      <c r="N212" s="2">
        <f t="shared" si="23"/>
        <v>0</v>
      </c>
      <c r="O212" s="2">
        <f t="shared" si="23"/>
        <v>0</v>
      </c>
      <c r="P212" s="2">
        <f t="shared" si="23"/>
        <v>0</v>
      </c>
      <c r="Q212" s="2">
        <f t="shared" si="23"/>
        <v>0</v>
      </c>
      <c r="R212" s="2">
        <f t="shared" si="23"/>
        <v>0</v>
      </c>
      <c r="S212" s="2">
        <f t="shared" si="23"/>
        <v>0</v>
      </c>
      <c r="T212" s="2">
        <f t="shared" si="23"/>
        <v>0</v>
      </c>
      <c r="U212" s="2">
        <f t="shared" si="23"/>
        <v>0</v>
      </c>
      <c r="V212" s="2">
        <f t="shared" si="23"/>
        <v>0</v>
      </c>
      <c r="W212" s="2">
        <f t="shared" si="23"/>
        <v>0</v>
      </c>
      <c r="X212" s="2">
        <f t="shared" si="23"/>
        <v>0</v>
      </c>
      <c r="Y212" s="2">
        <f t="shared" si="23"/>
        <v>0</v>
      </c>
      <c r="Z212" s="2">
        <f t="shared" si="23"/>
        <v>0</v>
      </c>
    </row>
    <row r="213" spans="13:26" hidden="1" x14ac:dyDescent="0.2">
      <c r="M213" s="2">
        <f t="shared" si="22"/>
        <v>0</v>
      </c>
      <c r="N213" s="2">
        <f t="shared" si="23"/>
        <v>0</v>
      </c>
      <c r="O213" s="2">
        <f t="shared" si="23"/>
        <v>0</v>
      </c>
      <c r="P213" s="2">
        <f t="shared" si="23"/>
        <v>0</v>
      </c>
      <c r="Q213" s="2">
        <f t="shared" si="23"/>
        <v>0</v>
      </c>
      <c r="R213" s="2">
        <f t="shared" si="23"/>
        <v>0</v>
      </c>
      <c r="S213" s="2">
        <f t="shared" si="23"/>
        <v>0</v>
      </c>
      <c r="T213" s="2">
        <f t="shared" si="23"/>
        <v>0</v>
      </c>
      <c r="U213" s="2">
        <f t="shared" si="23"/>
        <v>0</v>
      </c>
      <c r="V213" s="2">
        <f t="shared" si="23"/>
        <v>0</v>
      </c>
      <c r="W213" s="2">
        <f t="shared" si="23"/>
        <v>0</v>
      </c>
      <c r="X213" s="2">
        <f t="shared" si="23"/>
        <v>0</v>
      </c>
      <c r="Y213" s="2">
        <f t="shared" si="23"/>
        <v>0</v>
      </c>
      <c r="Z213" s="2">
        <f t="shared" si="23"/>
        <v>0</v>
      </c>
    </row>
    <row r="214" spans="13:26" hidden="1" x14ac:dyDescent="0.2">
      <c r="M214" s="2">
        <f t="shared" si="22"/>
        <v>0</v>
      </c>
      <c r="N214" s="2">
        <f t="shared" si="23"/>
        <v>0</v>
      </c>
      <c r="O214" s="2">
        <f t="shared" si="23"/>
        <v>0</v>
      </c>
      <c r="P214" s="2">
        <f t="shared" si="23"/>
        <v>0</v>
      </c>
      <c r="Q214" s="2">
        <f t="shared" si="23"/>
        <v>0</v>
      </c>
      <c r="R214" s="2">
        <f t="shared" si="23"/>
        <v>0</v>
      </c>
      <c r="S214" s="2">
        <f t="shared" si="23"/>
        <v>0</v>
      </c>
      <c r="T214" s="2">
        <f t="shared" si="23"/>
        <v>0</v>
      </c>
      <c r="U214" s="2">
        <f t="shared" si="23"/>
        <v>0</v>
      </c>
      <c r="V214" s="2">
        <f t="shared" si="23"/>
        <v>0</v>
      </c>
      <c r="W214" s="2">
        <f t="shared" si="23"/>
        <v>0</v>
      </c>
      <c r="X214" s="2">
        <f t="shared" si="23"/>
        <v>0</v>
      </c>
      <c r="Y214" s="2">
        <f t="shared" si="23"/>
        <v>0</v>
      </c>
      <c r="Z214" s="2">
        <f t="shared" si="23"/>
        <v>0</v>
      </c>
    </row>
    <row r="215" spans="13:26" hidden="1" x14ac:dyDescent="0.2">
      <c r="M215" s="2">
        <f t="shared" si="22"/>
        <v>0</v>
      </c>
      <c r="N215" s="2">
        <f t="shared" si="23"/>
        <v>0</v>
      </c>
      <c r="O215" s="2">
        <f t="shared" si="23"/>
        <v>0</v>
      </c>
      <c r="P215" s="2">
        <f t="shared" si="23"/>
        <v>0</v>
      </c>
      <c r="Q215" s="2">
        <f t="shared" si="23"/>
        <v>0</v>
      </c>
      <c r="R215" s="2">
        <f t="shared" si="23"/>
        <v>0</v>
      </c>
      <c r="S215" s="2">
        <f t="shared" si="23"/>
        <v>0</v>
      </c>
      <c r="T215" s="2">
        <f t="shared" si="23"/>
        <v>0</v>
      </c>
      <c r="U215" s="2">
        <f t="shared" si="23"/>
        <v>0</v>
      </c>
      <c r="V215" s="2">
        <f t="shared" si="23"/>
        <v>0</v>
      </c>
      <c r="W215" s="2">
        <f t="shared" si="23"/>
        <v>0</v>
      </c>
      <c r="X215" s="2">
        <f t="shared" si="23"/>
        <v>0</v>
      </c>
      <c r="Y215" s="2">
        <f t="shared" si="23"/>
        <v>0</v>
      </c>
      <c r="Z215" s="2">
        <f t="shared" si="23"/>
        <v>0</v>
      </c>
    </row>
    <row r="216" spans="13:26" hidden="1" x14ac:dyDescent="0.2">
      <c r="M216" s="2">
        <f t="shared" si="22"/>
        <v>0</v>
      </c>
      <c r="N216" s="2">
        <f t="shared" si="23"/>
        <v>0</v>
      </c>
      <c r="O216" s="2">
        <f t="shared" si="23"/>
        <v>0</v>
      </c>
      <c r="P216" s="2">
        <f t="shared" si="23"/>
        <v>0</v>
      </c>
      <c r="Q216" s="2">
        <f t="shared" si="23"/>
        <v>0</v>
      </c>
      <c r="R216" s="2">
        <f t="shared" si="23"/>
        <v>0</v>
      </c>
      <c r="S216" s="2">
        <f t="shared" si="23"/>
        <v>0</v>
      </c>
      <c r="T216" s="2">
        <f t="shared" si="23"/>
        <v>0</v>
      </c>
      <c r="U216" s="2">
        <f t="shared" si="23"/>
        <v>0</v>
      </c>
      <c r="V216" s="2">
        <f t="shared" si="23"/>
        <v>0</v>
      </c>
      <c r="W216" s="2">
        <f t="shared" si="23"/>
        <v>0</v>
      </c>
      <c r="X216" s="2">
        <f t="shared" si="23"/>
        <v>0</v>
      </c>
      <c r="Y216" s="2">
        <f t="shared" si="23"/>
        <v>0</v>
      </c>
      <c r="Z216" s="2">
        <f t="shared" si="23"/>
        <v>0</v>
      </c>
    </row>
    <row r="217" spans="13:26" hidden="1" x14ac:dyDescent="0.2">
      <c r="M217" s="2">
        <f t="shared" si="22"/>
        <v>0</v>
      </c>
      <c r="N217" s="2">
        <f t="shared" si="23"/>
        <v>0</v>
      </c>
      <c r="O217" s="2">
        <f t="shared" si="23"/>
        <v>0</v>
      </c>
      <c r="P217" s="2">
        <f t="shared" si="23"/>
        <v>0</v>
      </c>
      <c r="Q217" s="2">
        <f t="shared" si="23"/>
        <v>0</v>
      </c>
      <c r="R217" s="2">
        <f t="shared" si="23"/>
        <v>0</v>
      </c>
      <c r="S217" s="2">
        <f t="shared" si="23"/>
        <v>0</v>
      </c>
      <c r="T217" s="2">
        <f t="shared" si="23"/>
        <v>0</v>
      </c>
      <c r="U217" s="2">
        <f t="shared" si="23"/>
        <v>0</v>
      </c>
      <c r="V217" s="2">
        <f t="shared" si="23"/>
        <v>0</v>
      </c>
      <c r="W217" s="2">
        <f t="shared" si="23"/>
        <v>0</v>
      </c>
      <c r="X217" s="2">
        <f t="shared" si="23"/>
        <v>0</v>
      </c>
      <c r="Y217" s="2">
        <f t="shared" si="23"/>
        <v>0</v>
      </c>
      <c r="Z217" s="2">
        <f t="shared" si="23"/>
        <v>0</v>
      </c>
    </row>
    <row r="218" spans="13:26" hidden="1" x14ac:dyDescent="0.2">
      <c r="M218" s="2">
        <f t="shared" si="22"/>
        <v>0</v>
      </c>
      <c r="N218" s="2">
        <f t="shared" si="23"/>
        <v>0</v>
      </c>
      <c r="O218" s="2">
        <f t="shared" si="23"/>
        <v>0</v>
      </c>
      <c r="P218" s="2">
        <f t="shared" si="23"/>
        <v>0</v>
      </c>
      <c r="Q218" s="2">
        <f t="shared" si="23"/>
        <v>0</v>
      </c>
      <c r="R218" s="2">
        <f t="shared" si="23"/>
        <v>0</v>
      </c>
      <c r="S218" s="2">
        <f t="shared" si="23"/>
        <v>0</v>
      </c>
      <c r="T218" s="2">
        <f t="shared" si="23"/>
        <v>0</v>
      </c>
      <c r="U218" s="2">
        <f t="shared" si="23"/>
        <v>0</v>
      </c>
      <c r="V218" s="2">
        <f t="shared" si="23"/>
        <v>0</v>
      </c>
      <c r="W218" s="2">
        <f t="shared" si="23"/>
        <v>0</v>
      </c>
      <c r="X218" s="2">
        <f t="shared" si="23"/>
        <v>0</v>
      </c>
      <c r="Y218" s="2">
        <f t="shared" si="23"/>
        <v>0</v>
      </c>
      <c r="Z218" s="2">
        <f t="shared" si="23"/>
        <v>0</v>
      </c>
    </row>
    <row r="219" spans="13:26" hidden="1" x14ac:dyDescent="0.2">
      <c r="M219" s="2">
        <f t="shared" si="22"/>
        <v>0</v>
      </c>
      <c r="N219" s="2">
        <f t="shared" si="23"/>
        <v>0</v>
      </c>
      <c r="O219" s="2">
        <f t="shared" si="23"/>
        <v>0</v>
      </c>
      <c r="P219" s="2">
        <f t="shared" si="23"/>
        <v>0</v>
      </c>
      <c r="Q219" s="2">
        <f t="shared" si="23"/>
        <v>0</v>
      </c>
      <c r="R219" s="2">
        <f t="shared" si="23"/>
        <v>0</v>
      </c>
      <c r="S219" s="2">
        <f t="shared" si="23"/>
        <v>0</v>
      </c>
      <c r="T219" s="2">
        <f t="shared" si="23"/>
        <v>0</v>
      </c>
      <c r="U219" s="2">
        <f t="shared" si="23"/>
        <v>0</v>
      </c>
      <c r="V219" s="2">
        <f t="shared" si="23"/>
        <v>0</v>
      </c>
      <c r="W219" s="2">
        <f t="shared" si="23"/>
        <v>0</v>
      </c>
      <c r="X219" s="2">
        <f t="shared" si="23"/>
        <v>0</v>
      </c>
      <c r="Y219" s="2">
        <f t="shared" si="23"/>
        <v>0</v>
      </c>
      <c r="Z219" s="2">
        <f t="shared" si="23"/>
        <v>0</v>
      </c>
    </row>
    <row r="220" spans="13:26" hidden="1" x14ac:dyDescent="0.2">
      <c r="M220" s="2">
        <f t="shared" si="22"/>
        <v>0</v>
      </c>
      <c r="N220" s="2">
        <f t="shared" si="23"/>
        <v>0</v>
      </c>
      <c r="O220" s="2">
        <f t="shared" si="23"/>
        <v>0</v>
      </c>
      <c r="P220" s="2">
        <f t="shared" si="23"/>
        <v>0</v>
      </c>
      <c r="Q220" s="2">
        <f t="shared" si="23"/>
        <v>0</v>
      </c>
      <c r="R220" s="2">
        <f t="shared" si="23"/>
        <v>0</v>
      </c>
      <c r="S220" s="2">
        <f t="shared" si="23"/>
        <v>0</v>
      </c>
      <c r="T220" s="2">
        <f t="shared" si="23"/>
        <v>0</v>
      </c>
      <c r="U220" s="2">
        <f t="shared" si="23"/>
        <v>0</v>
      </c>
      <c r="V220" s="2">
        <f t="shared" si="23"/>
        <v>0</v>
      </c>
      <c r="W220" s="2">
        <f t="shared" si="23"/>
        <v>0</v>
      </c>
      <c r="X220" s="2">
        <f t="shared" si="23"/>
        <v>0</v>
      </c>
      <c r="Y220" s="2">
        <f t="shared" si="23"/>
        <v>0</v>
      </c>
      <c r="Z220" s="2">
        <f t="shared" si="23"/>
        <v>0</v>
      </c>
    </row>
    <row r="221" spans="13:26" hidden="1" x14ac:dyDescent="0.2">
      <c r="M221" s="2">
        <f t="shared" si="22"/>
        <v>0</v>
      </c>
      <c r="N221" s="2">
        <f t="shared" si="23"/>
        <v>0</v>
      </c>
      <c r="O221" s="2">
        <f t="shared" si="23"/>
        <v>0</v>
      </c>
      <c r="P221" s="2">
        <f t="shared" si="23"/>
        <v>0</v>
      </c>
      <c r="Q221" s="2">
        <f t="shared" si="23"/>
        <v>0</v>
      </c>
      <c r="R221" s="2">
        <f t="shared" si="23"/>
        <v>0</v>
      </c>
      <c r="S221" s="2">
        <f t="shared" si="23"/>
        <v>0</v>
      </c>
      <c r="T221" s="2">
        <f t="shared" si="23"/>
        <v>0</v>
      </c>
      <c r="U221" s="2">
        <f t="shared" si="23"/>
        <v>0</v>
      </c>
      <c r="V221" s="2">
        <f t="shared" si="23"/>
        <v>0</v>
      </c>
      <c r="W221" s="2">
        <f t="shared" si="23"/>
        <v>0</v>
      </c>
      <c r="X221" s="2">
        <f t="shared" si="23"/>
        <v>0</v>
      </c>
      <c r="Y221" s="2">
        <f t="shared" si="23"/>
        <v>0</v>
      </c>
      <c r="Z221" s="2">
        <f t="shared" si="23"/>
        <v>0</v>
      </c>
    </row>
    <row r="222" spans="13:26" hidden="1" x14ac:dyDescent="0.2">
      <c r="M222" s="2">
        <f t="shared" si="22"/>
        <v>0</v>
      </c>
      <c r="N222" s="2">
        <f t="shared" ref="N222:Z222" si="24">IF(OR(AND(N$7="dev",N34="nr"),AND(N$7="dev",ISNUMBER(N34))),1,0)</f>
        <v>0</v>
      </c>
      <c r="O222" s="2">
        <f t="shared" si="24"/>
        <v>0</v>
      </c>
      <c r="P222" s="2">
        <f t="shared" si="24"/>
        <v>0</v>
      </c>
      <c r="Q222" s="2">
        <f t="shared" si="24"/>
        <v>0</v>
      </c>
      <c r="R222" s="2">
        <f t="shared" si="24"/>
        <v>0</v>
      </c>
      <c r="S222" s="2">
        <f t="shared" si="24"/>
        <v>0</v>
      </c>
      <c r="T222" s="2">
        <f t="shared" si="24"/>
        <v>0</v>
      </c>
      <c r="U222" s="2">
        <f t="shared" si="24"/>
        <v>0</v>
      </c>
      <c r="V222" s="2">
        <f t="shared" si="24"/>
        <v>0</v>
      </c>
      <c r="W222" s="2">
        <f t="shared" si="24"/>
        <v>0</v>
      </c>
      <c r="X222" s="2">
        <f t="shared" si="24"/>
        <v>0</v>
      </c>
      <c r="Y222" s="2">
        <f t="shared" si="24"/>
        <v>0</v>
      </c>
      <c r="Z222" s="2">
        <f t="shared" si="24"/>
        <v>0</v>
      </c>
    </row>
    <row r="223" spans="13:26" hidden="1" x14ac:dyDescent="0.2">
      <c r="M223" s="2">
        <f t="shared" ref="M223:Z238" si="25">IF(OR(AND(M$7="dev",M35="nr"),AND(M$7="dev",ISNUMBER(M35))),1,0)</f>
        <v>0</v>
      </c>
      <c r="N223" s="2">
        <f t="shared" si="25"/>
        <v>0</v>
      </c>
      <c r="O223" s="2">
        <f t="shared" si="25"/>
        <v>0</v>
      </c>
      <c r="P223" s="2">
        <f t="shared" si="25"/>
        <v>0</v>
      </c>
      <c r="Q223" s="2">
        <f t="shared" si="25"/>
        <v>0</v>
      </c>
      <c r="R223" s="2">
        <f t="shared" si="25"/>
        <v>0</v>
      </c>
      <c r="S223" s="2">
        <f t="shared" si="25"/>
        <v>0</v>
      </c>
      <c r="T223" s="2">
        <f t="shared" si="25"/>
        <v>0</v>
      </c>
      <c r="U223" s="2">
        <f t="shared" si="25"/>
        <v>0</v>
      </c>
      <c r="V223" s="2">
        <f t="shared" si="25"/>
        <v>0</v>
      </c>
      <c r="W223" s="2">
        <f t="shared" si="25"/>
        <v>0</v>
      </c>
      <c r="X223" s="2">
        <f t="shared" si="25"/>
        <v>0</v>
      </c>
      <c r="Y223" s="2">
        <f t="shared" si="25"/>
        <v>0</v>
      </c>
      <c r="Z223" s="2">
        <f t="shared" si="25"/>
        <v>0</v>
      </c>
    </row>
    <row r="224" spans="13:26" hidden="1" x14ac:dyDescent="0.2">
      <c r="M224" s="2">
        <f t="shared" si="25"/>
        <v>0</v>
      </c>
      <c r="N224" s="2">
        <f t="shared" si="25"/>
        <v>0</v>
      </c>
      <c r="O224" s="2">
        <f t="shared" si="25"/>
        <v>0</v>
      </c>
      <c r="P224" s="2">
        <f t="shared" si="25"/>
        <v>0</v>
      </c>
      <c r="Q224" s="2">
        <f t="shared" si="25"/>
        <v>0</v>
      </c>
      <c r="R224" s="2">
        <f t="shared" si="25"/>
        <v>0</v>
      </c>
      <c r="S224" s="2">
        <f t="shared" si="25"/>
        <v>0</v>
      </c>
      <c r="T224" s="2">
        <f t="shared" si="25"/>
        <v>0</v>
      </c>
      <c r="U224" s="2">
        <f t="shared" si="25"/>
        <v>0</v>
      </c>
      <c r="V224" s="2">
        <f t="shared" si="25"/>
        <v>0</v>
      </c>
      <c r="W224" s="2">
        <f t="shared" si="25"/>
        <v>0</v>
      </c>
      <c r="X224" s="2">
        <f t="shared" si="25"/>
        <v>0</v>
      </c>
      <c r="Y224" s="2">
        <f t="shared" si="25"/>
        <v>0</v>
      </c>
      <c r="Z224" s="2">
        <f t="shared" si="25"/>
        <v>0</v>
      </c>
    </row>
    <row r="225" spans="13:26" hidden="1" x14ac:dyDescent="0.2">
      <c r="M225" s="2">
        <f t="shared" si="25"/>
        <v>0</v>
      </c>
      <c r="N225" s="2">
        <f t="shared" si="25"/>
        <v>0</v>
      </c>
      <c r="O225" s="2">
        <f t="shared" si="25"/>
        <v>0</v>
      </c>
      <c r="P225" s="2">
        <f t="shared" si="25"/>
        <v>0</v>
      </c>
      <c r="Q225" s="2">
        <f t="shared" si="25"/>
        <v>0</v>
      </c>
      <c r="R225" s="2">
        <f t="shared" si="25"/>
        <v>0</v>
      </c>
      <c r="S225" s="2">
        <f t="shared" si="25"/>
        <v>0</v>
      </c>
      <c r="T225" s="2">
        <f t="shared" si="25"/>
        <v>0</v>
      </c>
      <c r="U225" s="2">
        <f t="shared" si="25"/>
        <v>0</v>
      </c>
      <c r="V225" s="2">
        <f t="shared" si="25"/>
        <v>0</v>
      </c>
      <c r="W225" s="2">
        <f t="shared" si="25"/>
        <v>0</v>
      </c>
      <c r="X225" s="2">
        <f t="shared" si="25"/>
        <v>0</v>
      </c>
      <c r="Y225" s="2">
        <f t="shared" si="25"/>
        <v>0</v>
      </c>
      <c r="Z225" s="2">
        <f t="shared" si="25"/>
        <v>0</v>
      </c>
    </row>
    <row r="226" spans="13:26" hidden="1" x14ac:dyDescent="0.2">
      <c r="M226" s="2">
        <f t="shared" si="25"/>
        <v>0</v>
      </c>
      <c r="N226" s="2">
        <f t="shared" si="25"/>
        <v>0</v>
      </c>
      <c r="O226" s="2">
        <f t="shared" si="25"/>
        <v>0</v>
      </c>
      <c r="P226" s="2">
        <f t="shared" si="25"/>
        <v>0</v>
      </c>
      <c r="Q226" s="2">
        <f t="shared" si="25"/>
        <v>0</v>
      </c>
      <c r="R226" s="2">
        <f t="shared" si="25"/>
        <v>0</v>
      </c>
      <c r="S226" s="2">
        <f t="shared" si="25"/>
        <v>0</v>
      </c>
      <c r="T226" s="2">
        <f t="shared" si="25"/>
        <v>0</v>
      </c>
      <c r="U226" s="2">
        <f t="shared" si="25"/>
        <v>0</v>
      </c>
      <c r="V226" s="2">
        <f t="shared" si="25"/>
        <v>0</v>
      </c>
      <c r="W226" s="2">
        <f t="shared" si="25"/>
        <v>0</v>
      </c>
      <c r="X226" s="2">
        <f t="shared" si="25"/>
        <v>0</v>
      </c>
      <c r="Y226" s="2">
        <f t="shared" si="25"/>
        <v>0</v>
      </c>
      <c r="Z226" s="2">
        <f t="shared" si="25"/>
        <v>0</v>
      </c>
    </row>
    <row r="227" spans="13:26" hidden="1" x14ac:dyDescent="0.2">
      <c r="M227" s="2">
        <f t="shared" si="25"/>
        <v>0</v>
      </c>
      <c r="N227" s="2">
        <f t="shared" si="25"/>
        <v>0</v>
      </c>
      <c r="O227" s="2">
        <f t="shared" si="25"/>
        <v>0</v>
      </c>
      <c r="P227" s="2">
        <f t="shared" si="25"/>
        <v>0</v>
      </c>
      <c r="Q227" s="2">
        <f t="shared" si="25"/>
        <v>0</v>
      </c>
      <c r="R227" s="2">
        <f t="shared" si="25"/>
        <v>0</v>
      </c>
      <c r="S227" s="2">
        <f t="shared" si="25"/>
        <v>0</v>
      </c>
      <c r="T227" s="2">
        <f t="shared" si="25"/>
        <v>0</v>
      </c>
      <c r="U227" s="2">
        <f t="shared" si="25"/>
        <v>0</v>
      </c>
      <c r="V227" s="2">
        <f t="shared" si="25"/>
        <v>0</v>
      </c>
      <c r="W227" s="2">
        <f t="shared" si="25"/>
        <v>0</v>
      </c>
      <c r="X227" s="2">
        <f t="shared" si="25"/>
        <v>0</v>
      </c>
      <c r="Y227" s="2">
        <f t="shared" si="25"/>
        <v>0</v>
      </c>
      <c r="Z227" s="2">
        <f t="shared" si="25"/>
        <v>0</v>
      </c>
    </row>
    <row r="228" spans="13:26" hidden="1" x14ac:dyDescent="0.2">
      <c r="M228" s="2">
        <f t="shared" si="25"/>
        <v>0</v>
      </c>
      <c r="N228" s="2">
        <f t="shared" si="25"/>
        <v>0</v>
      </c>
      <c r="O228" s="2">
        <f t="shared" si="25"/>
        <v>0</v>
      </c>
      <c r="P228" s="2">
        <f t="shared" si="25"/>
        <v>0</v>
      </c>
      <c r="Q228" s="2">
        <f t="shared" si="25"/>
        <v>0</v>
      </c>
      <c r="R228" s="2">
        <f t="shared" si="25"/>
        <v>0</v>
      </c>
      <c r="S228" s="2">
        <f t="shared" si="25"/>
        <v>0</v>
      </c>
      <c r="T228" s="2">
        <f t="shared" si="25"/>
        <v>0</v>
      </c>
      <c r="U228" s="2">
        <f t="shared" si="25"/>
        <v>0</v>
      </c>
      <c r="V228" s="2">
        <f t="shared" si="25"/>
        <v>0</v>
      </c>
      <c r="W228" s="2">
        <f t="shared" si="25"/>
        <v>0</v>
      </c>
      <c r="X228" s="2">
        <f t="shared" si="25"/>
        <v>0</v>
      </c>
      <c r="Y228" s="2">
        <f t="shared" si="25"/>
        <v>0</v>
      </c>
      <c r="Z228" s="2">
        <f t="shared" si="25"/>
        <v>0</v>
      </c>
    </row>
    <row r="229" spans="13:26" hidden="1" x14ac:dyDescent="0.2">
      <c r="M229" s="2">
        <f t="shared" si="25"/>
        <v>0</v>
      </c>
      <c r="N229" s="2">
        <f t="shared" si="25"/>
        <v>0</v>
      </c>
      <c r="O229" s="2">
        <f t="shared" si="25"/>
        <v>0</v>
      </c>
      <c r="P229" s="2">
        <f t="shared" si="25"/>
        <v>0</v>
      </c>
      <c r="Q229" s="2">
        <f t="shared" si="25"/>
        <v>0</v>
      </c>
      <c r="R229" s="2">
        <f t="shared" si="25"/>
        <v>0</v>
      </c>
      <c r="S229" s="2">
        <f t="shared" si="25"/>
        <v>0</v>
      </c>
      <c r="T229" s="2">
        <f t="shared" si="25"/>
        <v>0</v>
      </c>
      <c r="U229" s="2">
        <f t="shared" si="25"/>
        <v>0</v>
      </c>
      <c r="V229" s="2">
        <f t="shared" si="25"/>
        <v>0</v>
      </c>
      <c r="W229" s="2">
        <f t="shared" si="25"/>
        <v>0</v>
      </c>
      <c r="X229" s="2">
        <f t="shared" si="25"/>
        <v>0</v>
      </c>
      <c r="Y229" s="2">
        <f t="shared" si="25"/>
        <v>0</v>
      </c>
      <c r="Z229" s="2">
        <f t="shared" si="25"/>
        <v>0</v>
      </c>
    </row>
    <row r="230" spans="13:26" hidden="1" x14ac:dyDescent="0.2">
      <c r="M230" s="2">
        <f t="shared" si="25"/>
        <v>0</v>
      </c>
      <c r="N230" s="2">
        <f t="shared" si="25"/>
        <v>0</v>
      </c>
      <c r="O230" s="2">
        <f t="shared" si="25"/>
        <v>0</v>
      </c>
      <c r="P230" s="2">
        <f t="shared" si="25"/>
        <v>0</v>
      </c>
      <c r="Q230" s="2">
        <f t="shared" si="25"/>
        <v>0</v>
      </c>
      <c r="R230" s="2">
        <f t="shared" si="25"/>
        <v>0</v>
      </c>
      <c r="S230" s="2">
        <f t="shared" si="25"/>
        <v>0</v>
      </c>
      <c r="T230" s="2">
        <f t="shared" si="25"/>
        <v>0</v>
      </c>
      <c r="U230" s="2">
        <f t="shared" si="25"/>
        <v>0</v>
      </c>
      <c r="V230" s="2">
        <f t="shared" si="25"/>
        <v>0</v>
      </c>
      <c r="W230" s="2">
        <f t="shared" si="25"/>
        <v>0</v>
      </c>
      <c r="X230" s="2">
        <f t="shared" si="25"/>
        <v>0</v>
      </c>
      <c r="Y230" s="2">
        <f t="shared" si="25"/>
        <v>0</v>
      </c>
      <c r="Z230" s="2">
        <f t="shared" si="25"/>
        <v>0</v>
      </c>
    </row>
    <row r="231" spans="13:26" hidden="1" x14ac:dyDescent="0.2">
      <c r="M231" s="2">
        <f t="shared" si="25"/>
        <v>0</v>
      </c>
      <c r="N231" s="2">
        <f t="shared" si="25"/>
        <v>0</v>
      </c>
      <c r="O231" s="2">
        <f t="shared" si="25"/>
        <v>0</v>
      </c>
      <c r="P231" s="2">
        <f t="shared" si="25"/>
        <v>0</v>
      </c>
      <c r="Q231" s="2">
        <f t="shared" si="25"/>
        <v>0</v>
      </c>
      <c r="R231" s="2">
        <f t="shared" si="25"/>
        <v>0</v>
      </c>
      <c r="S231" s="2">
        <f t="shared" si="25"/>
        <v>0</v>
      </c>
      <c r="T231" s="2">
        <f t="shared" si="25"/>
        <v>0</v>
      </c>
      <c r="U231" s="2">
        <f t="shared" si="25"/>
        <v>0</v>
      </c>
      <c r="V231" s="2">
        <f t="shared" si="25"/>
        <v>0</v>
      </c>
      <c r="W231" s="2">
        <f t="shared" si="25"/>
        <v>0</v>
      </c>
      <c r="X231" s="2">
        <f t="shared" si="25"/>
        <v>0</v>
      </c>
      <c r="Y231" s="2">
        <f t="shared" si="25"/>
        <v>0</v>
      </c>
      <c r="Z231" s="2">
        <f t="shared" si="25"/>
        <v>0</v>
      </c>
    </row>
    <row r="232" spans="13:26" hidden="1" x14ac:dyDescent="0.2">
      <c r="M232" s="2">
        <f t="shared" si="25"/>
        <v>0</v>
      </c>
      <c r="N232" s="2">
        <f t="shared" si="25"/>
        <v>0</v>
      </c>
      <c r="O232" s="2">
        <f t="shared" si="25"/>
        <v>0</v>
      </c>
      <c r="P232" s="2">
        <f t="shared" si="25"/>
        <v>0</v>
      </c>
      <c r="Q232" s="2">
        <f t="shared" si="25"/>
        <v>0</v>
      </c>
      <c r="R232" s="2">
        <f t="shared" si="25"/>
        <v>0</v>
      </c>
      <c r="S232" s="2">
        <f t="shared" si="25"/>
        <v>0</v>
      </c>
      <c r="T232" s="2">
        <f t="shared" si="25"/>
        <v>0</v>
      </c>
      <c r="U232" s="2">
        <f t="shared" si="25"/>
        <v>0</v>
      </c>
      <c r="V232" s="2">
        <f t="shared" si="25"/>
        <v>0</v>
      </c>
      <c r="W232" s="2">
        <f t="shared" si="25"/>
        <v>0</v>
      </c>
      <c r="X232" s="2">
        <f t="shared" si="25"/>
        <v>0</v>
      </c>
      <c r="Y232" s="2">
        <f t="shared" si="25"/>
        <v>0</v>
      </c>
      <c r="Z232" s="2">
        <f t="shared" si="25"/>
        <v>0</v>
      </c>
    </row>
    <row r="233" spans="13:26" hidden="1" x14ac:dyDescent="0.2">
      <c r="M233" s="2">
        <f t="shared" si="25"/>
        <v>0</v>
      </c>
      <c r="N233" s="2">
        <f t="shared" si="25"/>
        <v>0</v>
      </c>
      <c r="O233" s="2">
        <f t="shared" si="25"/>
        <v>0</v>
      </c>
      <c r="P233" s="2">
        <f t="shared" si="25"/>
        <v>0</v>
      </c>
      <c r="Q233" s="2">
        <f t="shared" si="25"/>
        <v>0</v>
      </c>
      <c r="R233" s="2">
        <f t="shared" si="25"/>
        <v>0</v>
      </c>
      <c r="S233" s="2">
        <f t="shared" si="25"/>
        <v>0</v>
      </c>
      <c r="T233" s="2">
        <f t="shared" si="25"/>
        <v>0</v>
      </c>
      <c r="U233" s="2">
        <f t="shared" si="25"/>
        <v>0</v>
      </c>
      <c r="V233" s="2">
        <f t="shared" si="25"/>
        <v>0</v>
      </c>
      <c r="W233" s="2">
        <f t="shared" si="25"/>
        <v>0</v>
      </c>
      <c r="X233" s="2">
        <f t="shared" si="25"/>
        <v>0</v>
      </c>
      <c r="Y233" s="2">
        <f t="shared" si="25"/>
        <v>0</v>
      </c>
      <c r="Z233" s="2">
        <f t="shared" si="25"/>
        <v>0</v>
      </c>
    </row>
    <row r="234" spans="13:26" hidden="1" x14ac:dyDescent="0.2">
      <c r="M234" s="2">
        <f t="shared" si="25"/>
        <v>0</v>
      </c>
      <c r="N234" s="2">
        <f t="shared" si="25"/>
        <v>0</v>
      </c>
      <c r="O234" s="2">
        <f t="shared" si="25"/>
        <v>0</v>
      </c>
      <c r="P234" s="2">
        <f t="shared" si="25"/>
        <v>0</v>
      </c>
      <c r="Q234" s="2">
        <f t="shared" si="25"/>
        <v>0</v>
      </c>
      <c r="R234" s="2">
        <f t="shared" si="25"/>
        <v>0</v>
      </c>
      <c r="S234" s="2">
        <f t="shared" si="25"/>
        <v>0</v>
      </c>
      <c r="T234" s="2">
        <f t="shared" si="25"/>
        <v>0</v>
      </c>
      <c r="U234" s="2">
        <f t="shared" si="25"/>
        <v>0</v>
      </c>
      <c r="V234" s="2">
        <f t="shared" si="25"/>
        <v>0</v>
      </c>
      <c r="W234" s="2">
        <f t="shared" si="25"/>
        <v>0</v>
      </c>
      <c r="X234" s="2">
        <f t="shared" si="25"/>
        <v>0</v>
      </c>
      <c r="Y234" s="2">
        <f t="shared" si="25"/>
        <v>0</v>
      </c>
      <c r="Z234" s="2">
        <f t="shared" si="25"/>
        <v>0</v>
      </c>
    </row>
    <row r="235" spans="13:26" hidden="1" x14ac:dyDescent="0.2">
      <c r="M235" s="2">
        <f t="shared" si="25"/>
        <v>0</v>
      </c>
      <c r="N235" s="2">
        <f t="shared" si="25"/>
        <v>0</v>
      </c>
      <c r="O235" s="2">
        <f t="shared" si="25"/>
        <v>0</v>
      </c>
      <c r="P235" s="2">
        <f t="shared" si="25"/>
        <v>0</v>
      </c>
      <c r="Q235" s="2">
        <f t="shared" si="25"/>
        <v>0</v>
      </c>
      <c r="R235" s="2">
        <f t="shared" si="25"/>
        <v>0</v>
      </c>
      <c r="S235" s="2">
        <f t="shared" si="25"/>
        <v>0</v>
      </c>
      <c r="T235" s="2">
        <f t="shared" si="25"/>
        <v>0</v>
      </c>
      <c r="U235" s="2">
        <f t="shared" si="25"/>
        <v>0</v>
      </c>
      <c r="V235" s="2">
        <f t="shared" si="25"/>
        <v>0</v>
      </c>
      <c r="W235" s="2">
        <f t="shared" si="25"/>
        <v>0</v>
      </c>
      <c r="X235" s="2">
        <f t="shared" si="25"/>
        <v>0</v>
      </c>
      <c r="Y235" s="2">
        <f t="shared" si="25"/>
        <v>0</v>
      </c>
      <c r="Z235" s="2">
        <f t="shared" si="25"/>
        <v>0</v>
      </c>
    </row>
    <row r="236" spans="13:26" hidden="1" x14ac:dyDescent="0.2">
      <c r="M236" s="2">
        <f t="shared" si="25"/>
        <v>0</v>
      </c>
      <c r="N236" s="2">
        <f t="shared" si="25"/>
        <v>0</v>
      </c>
      <c r="O236" s="2">
        <f t="shared" si="25"/>
        <v>0</v>
      </c>
      <c r="P236" s="2">
        <f t="shared" si="25"/>
        <v>0</v>
      </c>
      <c r="Q236" s="2">
        <f t="shared" si="25"/>
        <v>0</v>
      </c>
      <c r="R236" s="2">
        <f t="shared" si="25"/>
        <v>0</v>
      </c>
      <c r="S236" s="2">
        <f t="shared" si="25"/>
        <v>0</v>
      </c>
      <c r="T236" s="2">
        <f t="shared" si="25"/>
        <v>0</v>
      </c>
      <c r="U236" s="2">
        <f t="shared" si="25"/>
        <v>0</v>
      </c>
      <c r="V236" s="2">
        <f t="shared" si="25"/>
        <v>0</v>
      </c>
      <c r="W236" s="2">
        <f t="shared" si="25"/>
        <v>0</v>
      </c>
      <c r="X236" s="2">
        <f t="shared" si="25"/>
        <v>0</v>
      </c>
      <c r="Y236" s="2">
        <f t="shared" si="25"/>
        <v>0</v>
      </c>
      <c r="Z236" s="2">
        <f t="shared" si="25"/>
        <v>0</v>
      </c>
    </row>
    <row r="237" spans="13:26" hidden="1" x14ac:dyDescent="0.2">
      <c r="M237" s="2">
        <f t="shared" si="25"/>
        <v>0</v>
      </c>
      <c r="N237" s="2">
        <f t="shared" si="25"/>
        <v>0</v>
      </c>
      <c r="O237" s="2">
        <f t="shared" si="25"/>
        <v>0</v>
      </c>
      <c r="P237" s="2">
        <f t="shared" si="25"/>
        <v>0</v>
      </c>
      <c r="Q237" s="2">
        <f t="shared" si="25"/>
        <v>0</v>
      </c>
      <c r="R237" s="2">
        <f t="shared" si="25"/>
        <v>0</v>
      </c>
      <c r="S237" s="2">
        <f t="shared" si="25"/>
        <v>0</v>
      </c>
      <c r="T237" s="2">
        <f t="shared" si="25"/>
        <v>0</v>
      </c>
      <c r="U237" s="2">
        <f t="shared" si="25"/>
        <v>0</v>
      </c>
      <c r="V237" s="2">
        <f t="shared" si="25"/>
        <v>0</v>
      </c>
      <c r="W237" s="2">
        <f t="shared" si="25"/>
        <v>0</v>
      </c>
      <c r="X237" s="2">
        <f t="shared" si="25"/>
        <v>0</v>
      </c>
      <c r="Y237" s="2">
        <f t="shared" si="25"/>
        <v>0</v>
      </c>
      <c r="Z237" s="2">
        <f t="shared" si="25"/>
        <v>0</v>
      </c>
    </row>
    <row r="238" spans="13:26" hidden="1" x14ac:dyDescent="0.2">
      <c r="M238" s="2">
        <f>IF(OR(AND(M$7="dev",M50="nr"),AND(M$7="dev",ISNUMBER(M50))),1,0)</f>
        <v>0</v>
      </c>
      <c r="N238" s="2">
        <f t="shared" si="25"/>
        <v>0</v>
      </c>
      <c r="O238" s="2">
        <f t="shared" si="25"/>
        <v>0</v>
      </c>
      <c r="P238" s="2">
        <f t="shared" si="25"/>
        <v>0</v>
      </c>
      <c r="Q238" s="2">
        <f t="shared" si="25"/>
        <v>0</v>
      </c>
      <c r="R238" s="2">
        <f t="shared" si="25"/>
        <v>0</v>
      </c>
      <c r="S238" s="2">
        <f t="shared" si="25"/>
        <v>0</v>
      </c>
      <c r="T238" s="2">
        <f t="shared" si="25"/>
        <v>0</v>
      </c>
      <c r="U238" s="2">
        <f t="shared" si="25"/>
        <v>0</v>
      </c>
      <c r="V238" s="2">
        <f t="shared" si="25"/>
        <v>0</v>
      </c>
      <c r="W238" s="2">
        <f t="shared" si="25"/>
        <v>0</v>
      </c>
      <c r="X238" s="2">
        <f t="shared" si="25"/>
        <v>0</v>
      </c>
      <c r="Y238" s="2">
        <f t="shared" si="25"/>
        <v>0</v>
      </c>
      <c r="Z238" s="2">
        <f t="shared" si="25"/>
        <v>0</v>
      </c>
    </row>
    <row r="239" spans="13:26" hidden="1" x14ac:dyDescent="0.2">
      <c r="M239" s="2">
        <f>IF(OR(AND(M$7="dev",M51="nr"),AND(M$7="dev",ISNUMBER(M51))),1,0)</f>
        <v>0</v>
      </c>
      <c r="N239" s="2">
        <f t="shared" ref="N239:Z240" si="26">IF(OR(AND(N$7="dev",N51="nr"),AND(N$7="dev",ISNUMBER(N51))),1,0)</f>
        <v>0</v>
      </c>
      <c r="O239" s="2">
        <f t="shared" si="26"/>
        <v>0</v>
      </c>
      <c r="P239" s="2">
        <f t="shared" si="26"/>
        <v>0</v>
      </c>
      <c r="Q239" s="2">
        <f t="shared" si="26"/>
        <v>0</v>
      </c>
      <c r="R239" s="2">
        <f t="shared" si="26"/>
        <v>0</v>
      </c>
      <c r="S239" s="2">
        <f t="shared" si="26"/>
        <v>0</v>
      </c>
      <c r="T239" s="2">
        <f t="shared" si="26"/>
        <v>0</v>
      </c>
      <c r="U239" s="2">
        <f t="shared" si="26"/>
        <v>0</v>
      </c>
      <c r="V239" s="2">
        <f t="shared" si="26"/>
        <v>0</v>
      </c>
      <c r="W239" s="2">
        <f t="shared" si="26"/>
        <v>0</v>
      </c>
      <c r="X239" s="2">
        <f t="shared" si="26"/>
        <v>0</v>
      </c>
      <c r="Y239" s="2">
        <f t="shared" si="26"/>
        <v>0</v>
      </c>
      <c r="Z239" s="2">
        <f t="shared" si="26"/>
        <v>0</v>
      </c>
    </row>
    <row r="240" spans="13:26" hidden="1" x14ac:dyDescent="0.2">
      <c r="M240" s="2">
        <f>IF(OR(AND(M$7="dev",M52="nr"),AND(M$7="dev",ISNUMBER(M52))),1,0)</f>
        <v>0</v>
      </c>
      <c r="N240" s="2">
        <f t="shared" si="26"/>
        <v>0</v>
      </c>
      <c r="O240" s="2">
        <f t="shared" si="26"/>
        <v>0</v>
      </c>
      <c r="P240" s="2">
        <f t="shared" si="26"/>
        <v>0</v>
      </c>
      <c r="Q240" s="2">
        <f t="shared" si="26"/>
        <v>0</v>
      </c>
      <c r="R240" s="2">
        <f t="shared" si="26"/>
        <v>0</v>
      </c>
      <c r="S240" s="2">
        <f t="shared" si="26"/>
        <v>0</v>
      </c>
      <c r="T240" s="2">
        <f t="shared" si="26"/>
        <v>0</v>
      </c>
      <c r="U240" s="2">
        <f t="shared" si="26"/>
        <v>0</v>
      </c>
      <c r="V240" s="2">
        <f t="shared" si="26"/>
        <v>0</v>
      </c>
      <c r="W240" s="2">
        <f t="shared" si="26"/>
        <v>0</v>
      </c>
      <c r="X240" s="2">
        <f t="shared" si="26"/>
        <v>0</v>
      </c>
      <c r="Y240" s="2">
        <f t="shared" si="26"/>
        <v>0</v>
      </c>
      <c r="Z240" s="2">
        <f t="shared" si="26"/>
        <v>0</v>
      </c>
    </row>
    <row r="241" spans="13:26" hidden="1" x14ac:dyDescent="0.2"/>
    <row r="242" spans="13:26" hidden="1" x14ac:dyDescent="0.2"/>
    <row r="243" spans="13:26" hidden="1" x14ac:dyDescent="0.2"/>
    <row r="244" spans="13:26" hidden="1" x14ac:dyDescent="0.2"/>
    <row r="245" spans="13:26" hidden="1" x14ac:dyDescent="0.2"/>
    <row r="246" spans="13:26" hidden="1" x14ac:dyDescent="0.2"/>
    <row r="247" spans="13:26" hidden="1" x14ac:dyDescent="0.2"/>
    <row r="248" spans="13:26" hidden="1" x14ac:dyDescent="0.2"/>
    <row r="249" spans="13:26" hidden="1" x14ac:dyDescent="0.2"/>
    <row r="250" spans="13:26" hidden="1" x14ac:dyDescent="0.2"/>
    <row r="251" spans="13:26" hidden="1" x14ac:dyDescent="0.2"/>
    <row r="252" spans="13:26" hidden="1" x14ac:dyDescent="0.2"/>
    <row r="253" spans="13:26" hidden="1" x14ac:dyDescent="0.2"/>
    <row r="254" spans="13:26" hidden="1" x14ac:dyDescent="0.2"/>
    <row r="255" spans="13:26" hidden="1" x14ac:dyDescent="0.2"/>
    <row r="256" spans="13:26" hidden="1" x14ac:dyDescent="0.2">
      <c r="M256" s="2">
        <f>IF(M18="NR",1,0)</f>
        <v>0</v>
      </c>
      <c r="N256" s="2">
        <f t="shared" ref="N256:Z256" si="27">IF(N18="NR",1,0)</f>
        <v>0</v>
      </c>
      <c r="O256" s="2">
        <f t="shared" si="27"/>
        <v>0</v>
      </c>
      <c r="P256" s="2">
        <f t="shared" si="27"/>
        <v>0</v>
      </c>
      <c r="Q256" s="2">
        <f t="shared" si="27"/>
        <v>0</v>
      </c>
      <c r="R256" s="2">
        <f t="shared" si="27"/>
        <v>0</v>
      </c>
      <c r="S256" s="2">
        <f t="shared" si="27"/>
        <v>0</v>
      </c>
      <c r="T256" s="2">
        <f t="shared" si="27"/>
        <v>0</v>
      </c>
      <c r="U256" s="2">
        <f t="shared" si="27"/>
        <v>0</v>
      </c>
      <c r="V256" s="2">
        <f t="shared" si="27"/>
        <v>0</v>
      </c>
      <c r="W256" s="2">
        <f t="shared" si="27"/>
        <v>0</v>
      </c>
      <c r="X256" s="2">
        <f t="shared" si="27"/>
        <v>0</v>
      </c>
      <c r="Y256" s="2">
        <f t="shared" si="27"/>
        <v>0</v>
      </c>
      <c r="Z256" s="2">
        <f t="shared" si="27"/>
        <v>0</v>
      </c>
    </row>
    <row r="257" spans="13:26" hidden="1" x14ac:dyDescent="0.2">
      <c r="M257" s="2">
        <f t="shared" ref="M257:Z272" si="28">IF(M19="NR",1,0)</f>
        <v>0</v>
      </c>
      <c r="N257" s="2">
        <f t="shared" si="28"/>
        <v>0</v>
      </c>
      <c r="O257" s="2">
        <f t="shared" si="28"/>
        <v>0</v>
      </c>
      <c r="P257" s="2">
        <f t="shared" si="28"/>
        <v>0</v>
      </c>
      <c r="Q257" s="2">
        <f t="shared" si="28"/>
        <v>0</v>
      </c>
      <c r="R257" s="2">
        <f t="shared" si="28"/>
        <v>0</v>
      </c>
      <c r="S257" s="2">
        <f t="shared" si="28"/>
        <v>0</v>
      </c>
      <c r="T257" s="2">
        <f t="shared" si="28"/>
        <v>0</v>
      </c>
      <c r="U257" s="2">
        <f t="shared" si="28"/>
        <v>0</v>
      </c>
      <c r="V257" s="2">
        <f t="shared" si="28"/>
        <v>0</v>
      </c>
      <c r="W257" s="2">
        <f t="shared" si="28"/>
        <v>0</v>
      </c>
      <c r="X257" s="2">
        <f t="shared" si="28"/>
        <v>0</v>
      </c>
      <c r="Y257" s="2">
        <f t="shared" si="28"/>
        <v>0</v>
      </c>
      <c r="Z257" s="2">
        <f t="shared" si="28"/>
        <v>0</v>
      </c>
    </row>
    <row r="258" spans="13:26" hidden="1" x14ac:dyDescent="0.2">
      <c r="M258" s="2">
        <f t="shared" si="28"/>
        <v>0</v>
      </c>
      <c r="N258" s="2">
        <f t="shared" si="28"/>
        <v>0</v>
      </c>
      <c r="O258" s="2">
        <f t="shared" si="28"/>
        <v>0</v>
      </c>
      <c r="P258" s="2">
        <f t="shared" si="28"/>
        <v>0</v>
      </c>
      <c r="Q258" s="2">
        <f t="shared" si="28"/>
        <v>0</v>
      </c>
      <c r="R258" s="2">
        <f t="shared" si="28"/>
        <v>0</v>
      </c>
      <c r="S258" s="2">
        <f t="shared" si="28"/>
        <v>0</v>
      </c>
      <c r="T258" s="2">
        <f t="shared" si="28"/>
        <v>0</v>
      </c>
      <c r="U258" s="2">
        <f t="shared" si="28"/>
        <v>0</v>
      </c>
      <c r="V258" s="2">
        <f t="shared" si="28"/>
        <v>0</v>
      </c>
      <c r="W258" s="2">
        <f t="shared" si="28"/>
        <v>0</v>
      </c>
      <c r="X258" s="2">
        <f t="shared" si="28"/>
        <v>0</v>
      </c>
      <c r="Y258" s="2">
        <f t="shared" si="28"/>
        <v>0</v>
      </c>
      <c r="Z258" s="2">
        <f t="shared" si="28"/>
        <v>0</v>
      </c>
    </row>
    <row r="259" spans="13:26" hidden="1" x14ac:dyDescent="0.2">
      <c r="M259" s="2">
        <f t="shared" si="28"/>
        <v>0</v>
      </c>
      <c r="N259" s="2">
        <f t="shared" si="28"/>
        <v>0</v>
      </c>
      <c r="O259" s="2">
        <f t="shared" si="28"/>
        <v>0</v>
      </c>
      <c r="P259" s="2">
        <f t="shared" si="28"/>
        <v>0</v>
      </c>
      <c r="Q259" s="2">
        <f t="shared" si="28"/>
        <v>0</v>
      </c>
      <c r="R259" s="2">
        <f t="shared" si="28"/>
        <v>0</v>
      </c>
      <c r="S259" s="2">
        <f t="shared" si="28"/>
        <v>0</v>
      </c>
      <c r="T259" s="2">
        <f t="shared" si="28"/>
        <v>0</v>
      </c>
      <c r="U259" s="2">
        <f t="shared" si="28"/>
        <v>0</v>
      </c>
      <c r="V259" s="2">
        <f t="shared" si="28"/>
        <v>0</v>
      </c>
      <c r="W259" s="2">
        <f t="shared" si="28"/>
        <v>0</v>
      </c>
      <c r="X259" s="2">
        <f t="shared" si="28"/>
        <v>0</v>
      </c>
      <c r="Y259" s="2">
        <f t="shared" si="28"/>
        <v>0</v>
      </c>
      <c r="Z259" s="2">
        <f t="shared" si="28"/>
        <v>0</v>
      </c>
    </row>
    <row r="260" spans="13:26" hidden="1" x14ac:dyDescent="0.2">
      <c r="M260" s="2">
        <f t="shared" si="28"/>
        <v>0</v>
      </c>
      <c r="N260" s="2">
        <f t="shared" si="28"/>
        <v>0</v>
      </c>
      <c r="O260" s="2">
        <f t="shared" si="28"/>
        <v>0</v>
      </c>
      <c r="P260" s="2">
        <f t="shared" si="28"/>
        <v>0</v>
      </c>
      <c r="Q260" s="2">
        <f t="shared" si="28"/>
        <v>0</v>
      </c>
      <c r="R260" s="2">
        <f t="shared" si="28"/>
        <v>0</v>
      </c>
      <c r="S260" s="2">
        <f t="shared" si="28"/>
        <v>0</v>
      </c>
      <c r="T260" s="2">
        <f t="shared" si="28"/>
        <v>0</v>
      </c>
      <c r="U260" s="2">
        <f t="shared" si="28"/>
        <v>0</v>
      </c>
      <c r="V260" s="2">
        <f t="shared" si="28"/>
        <v>0</v>
      </c>
      <c r="W260" s="2">
        <f t="shared" si="28"/>
        <v>0</v>
      </c>
      <c r="X260" s="2">
        <f t="shared" si="28"/>
        <v>0</v>
      </c>
      <c r="Y260" s="2">
        <f t="shared" si="28"/>
        <v>0</v>
      </c>
      <c r="Z260" s="2">
        <f t="shared" si="28"/>
        <v>0</v>
      </c>
    </row>
    <row r="261" spans="13:26" hidden="1" x14ac:dyDescent="0.2">
      <c r="M261" s="2">
        <f t="shared" si="28"/>
        <v>0</v>
      </c>
      <c r="N261" s="2">
        <f t="shared" si="28"/>
        <v>0</v>
      </c>
      <c r="O261" s="2">
        <f t="shared" si="28"/>
        <v>0</v>
      </c>
      <c r="P261" s="2">
        <f t="shared" si="28"/>
        <v>0</v>
      </c>
      <c r="Q261" s="2">
        <f t="shared" si="28"/>
        <v>0</v>
      </c>
      <c r="R261" s="2">
        <f t="shared" si="28"/>
        <v>0</v>
      </c>
      <c r="S261" s="2">
        <f t="shared" si="28"/>
        <v>0</v>
      </c>
      <c r="T261" s="2">
        <f t="shared" si="28"/>
        <v>0</v>
      </c>
      <c r="U261" s="2">
        <f t="shared" si="28"/>
        <v>0</v>
      </c>
      <c r="V261" s="2">
        <f t="shared" si="28"/>
        <v>0</v>
      </c>
      <c r="W261" s="2">
        <f t="shared" si="28"/>
        <v>0</v>
      </c>
      <c r="X261" s="2">
        <f t="shared" si="28"/>
        <v>0</v>
      </c>
      <c r="Y261" s="2">
        <f t="shared" si="28"/>
        <v>0</v>
      </c>
      <c r="Z261" s="2">
        <f t="shared" si="28"/>
        <v>0</v>
      </c>
    </row>
    <row r="262" spans="13:26" hidden="1" x14ac:dyDescent="0.2">
      <c r="M262" s="2">
        <f t="shared" si="28"/>
        <v>0</v>
      </c>
      <c r="N262" s="2">
        <f t="shared" si="28"/>
        <v>0</v>
      </c>
      <c r="O262" s="2">
        <f t="shared" si="28"/>
        <v>0</v>
      </c>
      <c r="P262" s="2">
        <f t="shared" si="28"/>
        <v>0</v>
      </c>
      <c r="Q262" s="2">
        <f t="shared" si="28"/>
        <v>0</v>
      </c>
      <c r="R262" s="2">
        <f t="shared" si="28"/>
        <v>0</v>
      </c>
      <c r="S262" s="2">
        <f t="shared" si="28"/>
        <v>0</v>
      </c>
      <c r="T262" s="2">
        <f t="shared" si="28"/>
        <v>0</v>
      </c>
      <c r="U262" s="2">
        <f t="shared" si="28"/>
        <v>0</v>
      </c>
      <c r="V262" s="2">
        <f t="shared" si="28"/>
        <v>0</v>
      </c>
      <c r="W262" s="2">
        <f t="shared" si="28"/>
        <v>0</v>
      </c>
      <c r="X262" s="2">
        <f t="shared" si="28"/>
        <v>0</v>
      </c>
      <c r="Y262" s="2">
        <f t="shared" si="28"/>
        <v>0</v>
      </c>
      <c r="Z262" s="2">
        <f t="shared" si="28"/>
        <v>0</v>
      </c>
    </row>
    <row r="263" spans="13:26" hidden="1" x14ac:dyDescent="0.2">
      <c r="M263" s="2">
        <f t="shared" si="28"/>
        <v>0</v>
      </c>
      <c r="N263" s="2">
        <f t="shared" si="28"/>
        <v>0</v>
      </c>
      <c r="O263" s="2">
        <f t="shared" si="28"/>
        <v>0</v>
      </c>
      <c r="P263" s="2">
        <f t="shared" si="28"/>
        <v>0</v>
      </c>
      <c r="Q263" s="2">
        <f t="shared" si="28"/>
        <v>0</v>
      </c>
      <c r="R263" s="2">
        <f t="shared" si="28"/>
        <v>0</v>
      </c>
      <c r="S263" s="2">
        <f t="shared" si="28"/>
        <v>0</v>
      </c>
      <c r="T263" s="2">
        <f t="shared" si="28"/>
        <v>0</v>
      </c>
      <c r="U263" s="2">
        <f t="shared" si="28"/>
        <v>0</v>
      </c>
      <c r="V263" s="2">
        <f t="shared" si="28"/>
        <v>0</v>
      </c>
      <c r="W263" s="2">
        <f t="shared" si="28"/>
        <v>0</v>
      </c>
      <c r="X263" s="2">
        <f t="shared" si="28"/>
        <v>0</v>
      </c>
      <c r="Y263" s="2">
        <f t="shared" si="28"/>
        <v>0</v>
      </c>
      <c r="Z263" s="2">
        <f t="shared" si="28"/>
        <v>0</v>
      </c>
    </row>
    <row r="264" spans="13:26" hidden="1" x14ac:dyDescent="0.2">
      <c r="M264" s="2">
        <f t="shared" si="28"/>
        <v>0</v>
      </c>
      <c r="N264" s="2">
        <f t="shared" si="28"/>
        <v>0</v>
      </c>
      <c r="O264" s="2">
        <f t="shared" si="28"/>
        <v>0</v>
      </c>
      <c r="P264" s="2">
        <f t="shared" si="28"/>
        <v>0</v>
      </c>
      <c r="Q264" s="2">
        <f t="shared" si="28"/>
        <v>0</v>
      </c>
      <c r="R264" s="2">
        <f t="shared" si="28"/>
        <v>0</v>
      </c>
      <c r="S264" s="2">
        <f t="shared" si="28"/>
        <v>0</v>
      </c>
      <c r="T264" s="2">
        <f t="shared" si="28"/>
        <v>0</v>
      </c>
      <c r="U264" s="2">
        <f t="shared" si="28"/>
        <v>0</v>
      </c>
      <c r="V264" s="2">
        <f t="shared" si="28"/>
        <v>0</v>
      </c>
      <c r="W264" s="2">
        <f t="shared" si="28"/>
        <v>0</v>
      </c>
      <c r="X264" s="2">
        <f t="shared" si="28"/>
        <v>0</v>
      </c>
      <c r="Y264" s="2">
        <f t="shared" si="28"/>
        <v>0</v>
      </c>
      <c r="Z264" s="2">
        <f t="shared" si="28"/>
        <v>0</v>
      </c>
    </row>
    <row r="265" spans="13:26" hidden="1" x14ac:dyDescent="0.2">
      <c r="M265" s="2">
        <f t="shared" si="28"/>
        <v>0</v>
      </c>
      <c r="N265" s="2">
        <f t="shared" si="28"/>
        <v>0</v>
      </c>
      <c r="O265" s="2">
        <f t="shared" si="28"/>
        <v>0</v>
      </c>
      <c r="P265" s="2">
        <f t="shared" si="28"/>
        <v>0</v>
      </c>
      <c r="Q265" s="2">
        <f t="shared" si="28"/>
        <v>0</v>
      </c>
      <c r="R265" s="2">
        <f t="shared" si="28"/>
        <v>0</v>
      </c>
      <c r="S265" s="2">
        <f t="shared" si="28"/>
        <v>0</v>
      </c>
      <c r="T265" s="2">
        <f t="shared" si="28"/>
        <v>0</v>
      </c>
      <c r="U265" s="2">
        <f t="shared" si="28"/>
        <v>0</v>
      </c>
      <c r="V265" s="2">
        <f t="shared" si="28"/>
        <v>0</v>
      </c>
      <c r="W265" s="2">
        <f t="shared" si="28"/>
        <v>0</v>
      </c>
      <c r="X265" s="2">
        <f t="shared" si="28"/>
        <v>0</v>
      </c>
      <c r="Y265" s="2">
        <f t="shared" si="28"/>
        <v>0</v>
      </c>
      <c r="Z265" s="2">
        <f t="shared" si="28"/>
        <v>0</v>
      </c>
    </row>
    <row r="266" spans="13:26" hidden="1" x14ac:dyDescent="0.2">
      <c r="M266" s="2">
        <f t="shared" si="28"/>
        <v>0</v>
      </c>
      <c r="N266" s="2">
        <f t="shared" si="28"/>
        <v>0</v>
      </c>
      <c r="O266" s="2">
        <f t="shared" si="28"/>
        <v>0</v>
      </c>
      <c r="P266" s="2">
        <f t="shared" si="28"/>
        <v>0</v>
      </c>
      <c r="Q266" s="2">
        <f t="shared" si="28"/>
        <v>0</v>
      </c>
      <c r="R266" s="2">
        <f t="shared" si="28"/>
        <v>0</v>
      </c>
      <c r="S266" s="2">
        <f t="shared" si="28"/>
        <v>0</v>
      </c>
      <c r="T266" s="2">
        <f t="shared" si="28"/>
        <v>0</v>
      </c>
      <c r="U266" s="2">
        <f t="shared" si="28"/>
        <v>0</v>
      </c>
      <c r="V266" s="2">
        <f t="shared" si="28"/>
        <v>0</v>
      </c>
      <c r="W266" s="2">
        <f t="shared" si="28"/>
        <v>0</v>
      </c>
      <c r="X266" s="2">
        <f t="shared" si="28"/>
        <v>0</v>
      </c>
      <c r="Y266" s="2">
        <f t="shared" si="28"/>
        <v>0</v>
      </c>
      <c r="Z266" s="2">
        <f t="shared" si="28"/>
        <v>0</v>
      </c>
    </row>
    <row r="267" spans="13:26" hidden="1" x14ac:dyDescent="0.2">
      <c r="M267" s="2">
        <f t="shared" si="28"/>
        <v>0</v>
      </c>
      <c r="N267" s="2">
        <f t="shared" si="28"/>
        <v>0</v>
      </c>
      <c r="O267" s="2">
        <f t="shared" si="28"/>
        <v>0</v>
      </c>
      <c r="P267" s="2">
        <f t="shared" si="28"/>
        <v>0</v>
      </c>
      <c r="Q267" s="2">
        <f t="shared" si="28"/>
        <v>0</v>
      </c>
      <c r="R267" s="2">
        <f t="shared" si="28"/>
        <v>0</v>
      </c>
      <c r="S267" s="2">
        <f t="shared" si="28"/>
        <v>0</v>
      </c>
      <c r="T267" s="2">
        <f t="shared" si="28"/>
        <v>0</v>
      </c>
      <c r="U267" s="2">
        <f t="shared" si="28"/>
        <v>0</v>
      </c>
      <c r="V267" s="2">
        <f t="shared" si="28"/>
        <v>0</v>
      </c>
      <c r="W267" s="2">
        <f t="shared" si="28"/>
        <v>0</v>
      </c>
      <c r="X267" s="2">
        <f t="shared" si="28"/>
        <v>0</v>
      </c>
      <c r="Y267" s="2">
        <f t="shared" si="28"/>
        <v>0</v>
      </c>
      <c r="Z267" s="2">
        <f t="shared" si="28"/>
        <v>0</v>
      </c>
    </row>
    <row r="268" spans="13:26" hidden="1" x14ac:dyDescent="0.2">
      <c r="M268" s="2">
        <f t="shared" si="28"/>
        <v>0</v>
      </c>
      <c r="N268" s="2">
        <f t="shared" si="28"/>
        <v>0</v>
      </c>
      <c r="O268" s="2">
        <f t="shared" si="28"/>
        <v>0</v>
      </c>
      <c r="P268" s="2">
        <f t="shared" si="28"/>
        <v>0</v>
      </c>
      <c r="Q268" s="2">
        <f t="shared" si="28"/>
        <v>0</v>
      </c>
      <c r="R268" s="2">
        <f t="shared" si="28"/>
        <v>0</v>
      </c>
      <c r="S268" s="2">
        <f t="shared" si="28"/>
        <v>0</v>
      </c>
      <c r="T268" s="2">
        <f t="shared" si="28"/>
        <v>0</v>
      </c>
      <c r="U268" s="2">
        <f t="shared" si="28"/>
        <v>0</v>
      </c>
      <c r="V268" s="2">
        <f t="shared" si="28"/>
        <v>0</v>
      </c>
      <c r="W268" s="2">
        <f t="shared" si="28"/>
        <v>0</v>
      </c>
      <c r="X268" s="2">
        <f t="shared" si="28"/>
        <v>0</v>
      </c>
      <c r="Y268" s="2">
        <f t="shared" si="28"/>
        <v>0</v>
      </c>
      <c r="Z268" s="2">
        <f t="shared" si="28"/>
        <v>0</v>
      </c>
    </row>
    <row r="269" spans="13:26" hidden="1" x14ac:dyDescent="0.2">
      <c r="M269" s="2">
        <f t="shared" si="28"/>
        <v>0</v>
      </c>
      <c r="N269" s="2">
        <f t="shared" si="28"/>
        <v>0</v>
      </c>
      <c r="O269" s="2">
        <f t="shared" si="28"/>
        <v>0</v>
      </c>
      <c r="P269" s="2">
        <f t="shared" si="28"/>
        <v>0</v>
      </c>
      <c r="Q269" s="2">
        <f t="shared" si="28"/>
        <v>0</v>
      </c>
      <c r="R269" s="2">
        <f t="shared" si="28"/>
        <v>0</v>
      </c>
      <c r="S269" s="2">
        <f t="shared" si="28"/>
        <v>0</v>
      </c>
      <c r="T269" s="2">
        <f t="shared" si="28"/>
        <v>0</v>
      </c>
      <c r="U269" s="2">
        <f t="shared" si="28"/>
        <v>0</v>
      </c>
      <c r="V269" s="2">
        <f t="shared" si="28"/>
        <v>0</v>
      </c>
      <c r="W269" s="2">
        <f t="shared" si="28"/>
        <v>0</v>
      </c>
      <c r="X269" s="2">
        <f t="shared" si="28"/>
        <v>0</v>
      </c>
      <c r="Y269" s="2">
        <f t="shared" si="28"/>
        <v>0</v>
      </c>
      <c r="Z269" s="2">
        <f t="shared" si="28"/>
        <v>0</v>
      </c>
    </row>
    <row r="270" spans="13:26" hidden="1" x14ac:dyDescent="0.2">
      <c r="M270" s="2">
        <f t="shared" si="28"/>
        <v>0</v>
      </c>
      <c r="N270" s="2">
        <f t="shared" si="28"/>
        <v>0</v>
      </c>
      <c r="O270" s="2">
        <f t="shared" si="28"/>
        <v>0</v>
      </c>
      <c r="P270" s="2">
        <f t="shared" si="28"/>
        <v>0</v>
      </c>
      <c r="Q270" s="2">
        <f t="shared" si="28"/>
        <v>0</v>
      </c>
      <c r="R270" s="2">
        <f t="shared" si="28"/>
        <v>0</v>
      </c>
      <c r="S270" s="2">
        <f t="shared" si="28"/>
        <v>0</v>
      </c>
      <c r="T270" s="2">
        <f t="shared" si="28"/>
        <v>0</v>
      </c>
      <c r="U270" s="2">
        <f t="shared" si="28"/>
        <v>0</v>
      </c>
      <c r="V270" s="2">
        <f t="shared" si="28"/>
        <v>0</v>
      </c>
      <c r="W270" s="2">
        <f t="shared" si="28"/>
        <v>0</v>
      </c>
      <c r="X270" s="2">
        <f t="shared" si="28"/>
        <v>0</v>
      </c>
      <c r="Y270" s="2">
        <f t="shared" si="28"/>
        <v>0</v>
      </c>
      <c r="Z270" s="2">
        <f t="shared" si="28"/>
        <v>0</v>
      </c>
    </row>
    <row r="271" spans="13:26" hidden="1" x14ac:dyDescent="0.2">
      <c r="M271" s="2">
        <f t="shared" si="28"/>
        <v>0</v>
      </c>
      <c r="N271" s="2">
        <f t="shared" si="28"/>
        <v>0</v>
      </c>
      <c r="O271" s="2">
        <f t="shared" si="28"/>
        <v>0</v>
      </c>
      <c r="P271" s="2">
        <f t="shared" si="28"/>
        <v>0</v>
      </c>
      <c r="Q271" s="2">
        <f t="shared" si="28"/>
        <v>0</v>
      </c>
      <c r="R271" s="2">
        <f t="shared" si="28"/>
        <v>0</v>
      </c>
      <c r="S271" s="2">
        <f t="shared" si="28"/>
        <v>0</v>
      </c>
      <c r="T271" s="2">
        <f t="shared" si="28"/>
        <v>0</v>
      </c>
      <c r="U271" s="2">
        <f t="shared" si="28"/>
        <v>0</v>
      </c>
      <c r="V271" s="2">
        <f t="shared" si="28"/>
        <v>0</v>
      </c>
      <c r="W271" s="2">
        <f t="shared" si="28"/>
        <v>0</v>
      </c>
      <c r="X271" s="2">
        <f t="shared" si="28"/>
        <v>0</v>
      </c>
      <c r="Y271" s="2">
        <f t="shared" si="28"/>
        <v>0</v>
      </c>
      <c r="Z271" s="2">
        <f t="shared" si="28"/>
        <v>0</v>
      </c>
    </row>
    <row r="272" spans="13:26" hidden="1" x14ac:dyDescent="0.2">
      <c r="M272" s="2">
        <f t="shared" si="28"/>
        <v>0</v>
      </c>
      <c r="N272" s="2">
        <f t="shared" si="28"/>
        <v>0</v>
      </c>
      <c r="O272" s="2">
        <f t="shared" si="28"/>
        <v>0</v>
      </c>
      <c r="P272" s="2">
        <f t="shared" si="28"/>
        <v>0</v>
      </c>
      <c r="Q272" s="2">
        <f t="shared" si="28"/>
        <v>0</v>
      </c>
      <c r="R272" s="2">
        <f t="shared" si="28"/>
        <v>0</v>
      </c>
      <c r="S272" s="2">
        <f t="shared" si="28"/>
        <v>0</v>
      </c>
      <c r="T272" s="2">
        <f t="shared" si="28"/>
        <v>0</v>
      </c>
      <c r="U272" s="2">
        <f t="shared" si="28"/>
        <v>0</v>
      </c>
      <c r="V272" s="2">
        <f t="shared" si="28"/>
        <v>0</v>
      </c>
      <c r="W272" s="2">
        <f t="shared" si="28"/>
        <v>0</v>
      </c>
      <c r="X272" s="2">
        <f t="shared" si="28"/>
        <v>0</v>
      </c>
      <c r="Y272" s="2">
        <f t="shared" si="28"/>
        <v>0</v>
      </c>
      <c r="Z272" s="2">
        <f t="shared" si="28"/>
        <v>0</v>
      </c>
    </row>
    <row r="273" spans="13:26" hidden="1" x14ac:dyDescent="0.2">
      <c r="M273" s="2">
        <f t="shared" ref="M273:Z288" si="29">IF(M35="NR",1,0)</f>
        <v>0</v>
      </c>
      <c r="N273" s="2">
        <f t="shared" si="29"/>
        <v>0</v>
      </c>
      <c r="O273" s="2">
        <f t="shared" si="29"/>
        <v>0</v>
      </c>
      <c r="P273" s="2">
        <f t="shared" si="29"/>
        <v>0</v>
      </c>
      <c r="Q273" s="2">
        <f t="shared" si="29"/>
        <v>0</v>
      </c>
      <c r="R273" s="2">
        <f t="shared" si="29"/>
        <v>0</v>
      </c>
      <c r="S273" s="2">
        <f t="shared" si="29"/>
        <v>0</v>
      </c>
      <c r="T273" s="2">
        <f t="shared" si="29"/>
        <v>0</v>
      </c>
      <c r="U273" s="2">
        <f t="shared" si="29"/>
        <v>0</v>
      </c>
      <c r="V273" s="2">
        <f t="shared" si="29"/>
        <v>0</v>
      </c>
      <c r="W273" s="2">
        <f t="shared" si="29"/>
        <v>0</v>
      </c>
      <c r="X273" s="2">
        <f t="shared" si="29"/>
        <v>0</v>
      </c>
      <c r="Y273" s="2">
        <f t="shared" si="29"/>
        <v>0</v>
      </c>
      <c r="Z273" s="2">
        <f t="shared" si="29"/>
        <v>0</v>
      </c>
    </row>
    <row r="274" spans="13:26" hidden="1" x14ac:dyDescent="0.2">
      <c r="M274" s="2">
        <f t="shared" si="29"/>
        <v>0</v>
      </c>
      <c r="N274" s="2">
        <f t="shared" si="29"/>
        <v>0</v>
      </c>
      <c r="O274" s="2">
        <f t="shared" si="29"/>
        <v>0</v>
      </c>
      <c r="P274" s="2">
        <f t="shared" si="29"/>
        <v>0</v>
      </c>
      <c r="Q274" s="2">
        <f t="shared" si="29"/>
        <v>0</v>
      </c>
      <c r="R274" s="2">
        <f t="shared" si="29"/>
        <v>0</v>
      </c>
      <c r="S274" s="2">
        <f t="shared" si="29"/>
        <v>0</v>
      </c>
      <c r="T274" s="2">
        <f t="shared" si="29"/>
        <v>0</v>
      </c>
      <c r="U274" s="2">
        <f t="shared" si="29"/>
        <v>0</v>
      </c>
      <c r="V274" s="2">
        <f t="shared" si="29"/>
        <v>0</v>
      </c>
      <c r="W274" s="2">
        <f t="shared" si="29"/>
        <v>0</v>
      </c>
      <c r="X274" s="2">
        <f t="shared" si="29"/>
        <v>0</v>
      </c>
      <c r="Y274" s="2">
        <f t="shared" si="29"/>
        <v>0</v>
      </c>
      <c r="Z274" s="2">
        <f t="shared" si="29"/>
        <v>0</v>
      </c>
    </row>
    <row r="275" spans="13:26" hidden="1" x14ac:dyDescent="0.2">
      <c r="M275" s="2">
        <f t="shared" si="29"/>
        <v>0</v>
      </c>
      <c r="N275" s="2">
        <f t="shared" si="29"/>
        <v>0</v>
      </c>
      <c r="O275" s="2">
        <f t="shared" si="29"/>
        <v>0</v>
      </c>
      <c r="P275" s="2">
        <f t="shared" si="29"/>
        <v>0</v>
      </c>
      <c r="Q275" s="2">
        <f t="shared" si="29"/>
        <v>0</v>
      </c>
      <c r="R275" s="2">
        <f t="shared" si="29"/>
        <v>0</v>
      </c>
      <c r="S275" s="2">
        <f t="shared" si="29"/>
        <v>0</v>
      </c>
      <c r="T275" s="2">
        <f t="shared" si="29"/>
        <v>0</v>
      </c>
      <c r="U275" s="2">
        <f t="shared" si="29"/>
        <v>0</v>
      </c>
      <c r="V275" s="2">
        <f t="shared" si="29"/>
        <v>0</v>
      </c>
      <c r="W275" s="2">
        <f t="shared" si="29"/>
        <v>0</v>
      </c>
      <c r="X275" s="2">
        <f t="shared" si="29"/>
        <v>0</v>
      </c>
      <c r="Y275" s="2">
        <f t="shared" si="29"/>
        <v>0</v>
      </c>
      <c r="Z275" s="2">
        <f t="shared" si="29"/>
        <v>0</v>
      </c>
    </row>
    <row r="276" spans="13:26" hidden="1" x14ac:dyDescent="0.2">
      <c r="M276" s="2">
        <f t="shared" si="29"/>
        <v>0</v>
      </c>
      <c r="N276" s="2">
        <f t="shared" si="29"/>
        <v>0</v>
      </c>
      <c r="O276" s="2">
        <f t="shared" si="29"/>
        <v>0</v>
      </c>
      <c r="P276" s="2">
        <f t="shared" si="29"/>
        <v>0</v>
      </c>
      <c r="Q276" s="2">
        <f t="shared" si="29"/>
        <v>0</v>
      </c>
      <c r="R276" s="2">
        <f t="shared" si="29"/>
        <v>0</v>
      </c>
      <c r="S276" s="2">
        <f t="shared" si="29"/>
        <v>0</v>
      </c>
      <c r="T276" s="2">
        <f t="shared" si="29"/>
        <v>0</v>
      </c>
      <c r="U276" s="2">
        <f t="shared" si="29"/>
        <v>0</v>
      </c>
      <c r="V276" s="2">
        <f t="shared" si="29"/>
        <v>0</v>
      </c>
      <c r="W276" s="2">
        <f t="shared" si="29"/>
        <v>0</v>
      </c>
      <c r="X276" s="2">
        <f t="shared" si="29"/>
        <v>0</v>
      </c>
      <c r="Y276" s="2">
        <f t="shared" si="29"/>
        <v>0</v>
      </c>
      <c r="Z276" s="2">
        <f t="shared" si="29"/>
        <v>0</v>
      </c>
    </row>
    <row r="277" spans="13:26" hidden="1" x14ac:dyDescent="0.2">
      <c r="M277" s="2">
        <f t="shared" si="29"/>
        <v>0</v>
      </c>
      <c r="N277" s="2">
        <f t="shared" si="29"/>
        <v>0</v>
      </c>
      <c r="O277" s="2">
        <f t="shared" si="29"/>
        <v>0</v>
      </c>
      <c r="P277" s="2">
        <f t="shared" si="29"/>
        <v>0</v>
      </c>
      <c r="Q277" s="2">
        <f t="shared" si="29"/>
        <v>0</v>
      </c>
      <c r="R277" s="2">
        <f t="shared" si="29"/>
        <v>0</v>
      </c>
      <c r="S277" s="2">
        <f t="shared" si="29"/>
        <v>0</v>
      </c>
      <c r="T277" s="2">
        <f t="shared" si="29"/>
        <v>0</v>
      </c>
      <c r="U277" s="2">
        <f t="shared" si="29"/>
        <v>0</v>
      </c>
      <c r="V277" s="2">
        <f t="shared" si="29"/>
        <v>0</v>
      </c>
      <c r="W277" s="2">
        <f t="shared" si="29"/>
        <v>0</v>
      </c>
      <c r="X277" s="2">
        <f t="shared" si="29"/>
        <v>0</v>
      </c>
      <c r="Y277" s="2">
        <f t="shared" si="29"/>
        <v>0</v>
      </c>
      <c r="Z277" s="2">
        <f t="shared" si="29"/>
        <v>0</v>
      </c>
    </row>
    <row r="278" spans="13:26" hidden="1" x14ac:dyDescent="0.2">
      <c r="M278" s="2">
        <f t="shared" si="29"/>
        <v>0</v>
      </c>
      <c r="N278" s="2">
        <f t="shared" si="29"/>
        <v>0</v>
      </c>
      <c r="O278" s="2">
        <f t="shared" si="29"/>
        <v>0</v>
      </c>
      <c r="P278" s="2">
        <f t="shared" si="29"/>
        <v>0</v>
      </c>
      <c r="Q278" s="2">
        <f t="shared" si="29"/>
        <v>0</v>
      </c>
      <c r="R278" s="2">
        <f t="shared" si="29"/>
        <v>0</v>
      </c>
      <c r="S278" s="2">
        <f t="shared" si="29"/>
        <v>0</v>
      </c>
      <c r="T278" s="2">
        <f t="shared" si="29"/>
        <v>0</v>
      </c>
      <c r="U278" s="2">
        <f t="shared" si="29"/>
        <v>0</v>
      </c>
      <c r="V278" s="2">
        <f t="shared" si="29"/>
        <v>0</v>
      </c>
      <c r="W278" s="2">
        <f t="shared" si="29"/>
        <v>0</v>
      </c>
      <c r="X278" s="2">
        <f t="shared" si="29"/>
        <v>0</v>
      </c>
      <c r="Y278" s="2">
        <f t="shared" si="29"/>
        <v>0</v>
      </c>
      <c r="Z278" s="2">
        <f t="shared" si="29"/>
        <v>0</v>
      </c>
    </row>
    <row r="279" spans="13:26" hidden="1" x14ac:dyDescent="0.2">
      <c r="M279" s="2">
        <f t="shared" si="29"/>
        <v>0</v>
      </c>
      <c r="N279" s="2">
        <f t="shared" si="29"/>
        <v>0</v>
      </c>
      <c r="O279" s="2">
        <f t="shared" si="29"/>
        <v>0</v>
      </c>
      <c r="P279" s="2">
        <f t="shared" si="29"/>
        <v>0</v>
      </c>
      <c r="Q279" s="2">
        <f t="shared" si="29"/>
        <v>0</v>
      </c>
      <c r="R279" s="2">
        <f t="shared" si="29"/>
        <v>0</v>
      </c>
      <c r="S279" s="2">
        <f t="shared" si="29"/>
        <v>0</v>
      </c>
      <c r="T279" s="2">
        <f t="shared" si="29"/>
        <v>0</v>
      </c>
      <c r="U279" s="2">
        <f t="shared" si="29"/>
        <v>0</v>
      </c>
      <c r="V279" s="2">
        <f t="shared" si="29"/>
        <v>0</v>
      </c>
      <c r="W279" s="2">
        <f t="shared" si="29"/>
        <v>0</v>
      </c>
      <c r="X279" s="2">
        <f t="shared" si="29"/>
        <v>0</v>
      </c>
      <c r="Y279" s="2">
        <f t="shared" si="29"/>
        <v>0</v>
      </c>
      <c r="Z279" s="2">
        <f t="shared" si="29"/>
        <v>0</v>
      </c>
    </row>
    <row r="280" spans="13:26" hidden="1" x14ac:dyDescent="0.2">
      <c r="M280" s="2">
        <f t="shared" si="29"/>
        <v>0</v>
      </c>
      <c r="N280" s="2">
        <f t="shared" si="29"/>
        <v>0</v>
      </c>
      <c r="O280" s="2">
        <f t="shared" si="29"/>
        <v>0</v>
      </c>
      <c r="P280" s="2">
        <f t="shared" si="29"/>
        <v>0</v>
      </c>
      <c r="Q280" s="2">
        <f t="shared" si="29"/>
        <v>0</v>
      </c>
      <c r="R280" s="2">
        <f t="shared" si="29"/>
        <v>0</v>
      </c>
      <c r="S280" s="2">
        <f t="shared" si="29"/>
        <v>0</v>
      </c>
      <c r="T280" s="2">
        <f t="shared" si="29"/>
        <v>0</v>
      </c>
      <c r="U280" s="2">
        <f t="shared" si="29"/>
        <v>0</v>
      </c>
      <c r="V280" s="2">
        <f t="shared" si="29"/>
        <v>0</v>
      </c>
      <c r="W280" s="2">
        <f t="shared" si="29"/>
        <v>0</v>
      </c>
      <c r="X280" s="2">
        <f t="shared" si="29"/>
        <v>0</v>
      </c>
      <c r="Y280" s="2">
        <f t="shared" si="29"/>
        <v>0</v>
      </c>
      <c r="Z280" s="2">
        <f t="shared" si="29"/>
        <v>0</v>
      </c>
    </row>
    <row r="281" spans="13:26" hidden="1" x14ac:dyDescent="0.2">
      <c r="M281" s="2">
        <f t="shared" si="29"/>
        <v>0</v>
      </c>
      <c r="N281" s="2">
        <f t="shared" si="29"/>
        <v>0</v>
      </c>
      <c r="O281" s="2">
        <f t="shared" si="29"/>
        <v>0</v>
      </c>
      <c r="P281" s="2">
        <f t="shared" si="29"/>
        <v>0</v>
      </c>
      <c r="Q281" s="2">
        <f t="shared" si="29"/>
        <v>0</v>
      </c>
      <c r="R281" s="2">
        <f t="shared" si="29"/>
        <v>0</v>
      </c>
      <c r="S281" s="2">
        <f t="shared" si="29"/>
        <v>0</v>
      </c>
      <c r="T281" s="2">
        <f t="shared" si="29"/>
        <v>0</v>
      </c>
      <c r="U281" s="2">
        <f t="shared" si="29"/>
        <v>0</v>
      </c>
      <c r="V281" s="2">
        <f t="shared" si="29"/>
        <v>0</v>
      </c>
      <c r="W281" s="2">
        <f t="shared" si="29"/>
        <v>0</v>
      </c>
      <c r="X281" s="2">
        <f t="shared" si="29"/>
        <v>0</v>
      </c>
      <c r="Y281" s="2">
        <f t="shared" si="29"/>
        <v>0</v>
      </c>
      <c r="Z281" s="2">
        <f t="shared" si="29"/>
        <v>0</v>
      </c>
    </row>
    <row r="282" spans="13:26" hidden="1" x14ac:dyDescent="0.2">
      <c r="M282" s="2">
        <f t="shared" si="29"/>
        <v>0</v>
      </c>
      <c r="N282" s="2">
        <f t="shared" si="29"/>
        <v>0</v>
      </c>
      <c r="O282" s="2">
        <f t="shared" si="29"/>
        <v>0</v>
      </c>
      <c r="P282" s="2">
        <f t="shared" si="29"/>
        <v>0</v>
      </c>
      <c r="Q282" s="2">
        <f t="shared" si="29"/>
        <v>0</v>
      </c>
      <c r="R282" s="2">
        <f t="shared" si="29"/>
        <v>0</v>
      </c>
      <c r="S282" s="2">
        <f t="shared" si="29"/>
        <v>0</v>
      </c>
      <c r="T282" s="2">
        <f t="shared" si="29"/>
        <v>0</v>
      </c>
      <c r="U282" s="2">
        <f t="shared" si="29"/>
        <v>0</v>
      </c>
      <c r="V282" s="2">
        <f t="shared" si="29"/>
        <v>0</v>
      </c>
      <c r="W282" s="2">
        <f t="shared" si="29"/>
        <v>0</v>
      </c>
      <c r="X282" s="2">
        <f t="shared" si="29"/>
        <v>0</v>
      </c>
      <c r="Y282" s="2">
        <f t="shared" si="29"/>
        <v>0</v>
      </c>
      <c r="Z282" s="2">
        <f t="shared" si="29"/>
        <v>0</v>
      </c>
    </row>
    <row r="283" spans="13:26" hidden="1" x14ac:dyDescent="0.2">
      <c r="M283" s="2">
        <f t="shared" si="29"/>
        <v>0</v>
      </c>
      <c r="N283" s="2">
        <f t="shared" si="29"/>
        <v>0</v>
      </c>
      <c r="O283" s="2">
        <f t="shared" si="29"/>
        <v>0</v>
      </c>
      <c r="P283" s="2">
        <f t="shared" si="29"/>
        <v>0</v>
      </c>
      <c r="Q283" s="2">
        <f t="shared" si="29"/>
        <v>0</v>
      </c>
      <c r="R283" s="2">
        <f t="shared" si="29"/>
        <v>0</v>
      </c>
      <c r="S283" s="2">
        <f t="shared" si="29"/>
        <v>0</v>
      </c>
      <c r="T283" s="2">
        <f t="shared" si="29"/>
        <v>0</v>
      </c>
      <c r="U283" s="2">
        <f t="shared" si="29"/>
        <v>0</v>
      </c>
      <c r="V283" s="2">
        <f t="shared" si="29"/>
        <v>0</v>
      </c>
      <c r="W283" s="2">
        <f t="shared" si="29"/>
        <v>0</v>
      </c>
      <c r="X283" s="2">
        <f t="shared" si="29"/>
        <v>0</v>
      </c>
      <c r="Y283" s="2">
        <f t="shared" si="29"/>
        <v>0</v>
      </c>
      <c r="Z283" s="2">
        <f t="shared" si="29"/>
        <v>0</v>
      </c>
    </row>
    <row r="284" spans="13:26" hidden="1" x14ac:dyDescent="0.2">
      <c r="M284" s="2">
        <f t="shared" si="29"/>
        <v>0</v>
      </c>
      <c r="N284" s="2">
        <f t="shared" si="29"/>
        <v>0</v>
      </c>
      <c r="O284" s="2">
        <f t="shared" si="29"/>
        <v>0</v>
      </c>
      <c r="P284" s="2">
        <f t="shared" si="29"/>
        <v>0</v>
      </c>
      <c r="Q284" s="2">
        <f t="shared" si="29"/>
        <v>0</v>
      </c>
      <c r="R284" s="2">
        <f t="shared" si="29"/>
        <v>0</v>
      </c>
      <c r="S284" s="2">
        <f t="shared" si="29"/>
        <v>0</v>
      </c>
      <c r="T284" s="2">
        <f t="shared" si="29"/>
        <v>0</v>
      </c>
      <c r="U284" s="2">
        <f t="shared" si="29"/>
        <v>0</v>
      </c>
      <c r="V284" s="2">
        <f t="shared" si="29"/>
        <v>0</v>
      </c>
      <c r="W284" s="2">
        <f t="shared" si="29"/>
        <v>0</v>
      </c>
      <c r="X284" s="2">
        <f t="shared" si="29"/>
        <v>0</v>
      </c>
      <c r="Y284" s="2">
        <f t="shared" si="29"/>
        <v>0</v>
      </c>
      <c r="Z284" s="2">
        <f t="shared" si="29"/>
        <v>0</v>
      </c>
    </row>
    <row r="285" spans="13:26" hidden="1" x14ac:dyDescent="0.2">
      <c r="M285" s="2">
        <f t="shared" si="29"/>
        <v>0</v>
      </c>
      <c r="N285" s="2">
        <f t="shared" si="29"/>
        <v>0</v>
      </c>
      <c r="O285" s="2">
        <f t="shared" si="29"/>
        <v>0</v>
      </c>
      <c r="P285" s="2">
        <f t="shared" si="29"/>
        <v>0</v>
      </c>
      <c r="Q285" s="2">
        <f t="shared" si="29"/>
        <v>0</v>
      </c>
      <c r="R285" s="2">
        <f t="shared" si="29"/>
        <v>0</v>
      </c>
      <c r="S285" s="2">
        <f t="shared" si="29"/>
        <v>0</v>
      </c>
      <c r="T285" s="2">
        <f t="shared" si="29"/>
        <v>0</v>
      </c>
      <c r="U285" s="2">
        <f t="shared" si="29"/>
        <v>0</v>
      </c>
      <c r="V285" s="2">
        <f t="shared" si="29"/>
        <v>0</v>
      </c>
      <c r="W285" s="2">
        <f t="shared" si="29"/>
        <v>0</v>
      </c>
      <c r="X285" s="2">
        <f t="shared" si="29"/>
        <v>0</v>
      </c>
      <c r="Y285" s="2">
        <f t="shared" si="29"/>
        <v>0</v>
      </c>
      <c r="Z285" s="2">
        <f t="shared" si="29"/>
        <v>0</v>
      </c>
    </row>
    <row r="286" spans="13:26" hidden="1" x14ac:dyDescent="0.2">
      <c r="M286" s="2">
        <f t="shared" si="29"/>
        <v>0</v>
      </c>
      <c r="N286" s="2">
        <f t="shared" si="29"/>
        <v>0</v>
      </c>
      <c r="O286" s="2">
        <f t="shared" si="29"/>
        <v>0</v>
      </c>
      <c r="P286" s="2">
        <f t="shared" si="29"/>
        <v>0</v>
      </c>
      <c r="Q286" s="2">
        <f t="shared" si="29"/>
        <v>0</v>
      </c>
      <c r="R286" s="2">
        <f t="shared" si="29"/>
        <v>0</v>
      </c>
      <c r="S286" s="2">
        <f t="shared" si="29"/>
        <v>0</v>
      </c>
      <c r="T286" s="2">
        <f t="shared" si="29"/>
        <v>0</v>
      </c>
      <c r="U286" s="2">
        <f t="shared" si="29"/>
        <v>0</v>
      </c>
      <c r="V286" s="2">
        <f t="shared" si="29"/>
        <v>0</v>
      </c>
      <c r="W286" s="2">
        <f t="shared" si="29"/>
        <v>0</v>
      </c>
      <c r="X286" s="2">
        <f t="shared" si="29"/>
        <v>0</v>
      </c>
      <c r="Y286" s="2">
        <f t="shared" si="29"/>
        <v>0</v>
      </c>
      <c r="Z286" s="2">
        <f t="shared" si="29"/>
        <v>0</v>
      </c>
    </row>
    <row r="287" spans="13:26" hidden="1" x14ac:dyDescent="0.2">
      <c r="M287" s="2">
        <f t="shared" si="29"/>
        <v>0</v>
      </c>
      <c r="N287" s="2">
        <f t="shared" si="29"/>
        <v>0</v>
      </c>
      <c r="O287" s="2">
        <f t="shared" si="29"/>
        <v>0</v>
      </c>
      <c r="P287" s="2">
        <f t="shared" si="29"/>
        <v>0</v>
      </c>
      <c r="Q287" s="2">
        <f t="shared" si="29"/>
        <v>0</v>
      </c>
      <c r="R287" s="2">
        <f t="shared" si="29"/>
        <v>0</v>
      </c>
      <c r="S287" s="2">
        <f t="shared" si="29"/>
        <v>0</v>
      </c>
      <c r="T287" s="2">
        <f t="shared" si="29"/>
        <v>0</v>
      </c>
      <c r="U287" s="2">
        <f t="shared" si="29"/>
        <v>0</v>
      </c>
      <c r="V287" s="2">
        <f t="shared" si="29"/>
        <v>0</v>
      </c>
      <c r="W287" s="2">
        <f t="shared" si="29"/>
        <v>0</v>
      </c>
      <c r="X287" s="2">
        <f t="shared" si="29"/>
        <v>0</v>
      </c>
      <c r="Y287" s="2">
        <f t="shared" si="29"/>
        <v>0</v>
      </c>
      <c r="Z287" s="2">
        <f t="shared" si="29"/>
        <v>0</v>
      </c>
    </row>
    <row r="288" spans="13:26" hidden="1" x14ac:dyDescent="0.2">
      <c r="M288" s="2">
        <f t="shared" si="29"/>
        <v>0</v>
      </c>
      <c r="N288" s="2">
        <f t="shared" si="29"/>
        <v>0</v>
      </c>
      <c r="O288" s="2">
        <f t="shared" si="29"/>
        <v>0</v>
      </c>
      <c r="P288" s="2">
        <f t="shared" si="29"/>
        <v>0</v>
      </c>
      <c r="Q288" s="2">
        <f t="shared" si="29"/>
        <v>0</v>
      </c>
      <c r="R288" s="2">
        <f t="shared" si="29"/>
        <v>0</v>
      </c>
      <c r="S288" s="2">
        <f t="shared" si="29"/>
        <v>0</v>
      </c>
      <c r="T288" s="2">
        <f t="shared" si="29"/>
        <v>0</v>
      </c>
      <c r="U288" s="2">
        <f t="shared" si="29"/>
        <v>0</v>
      </c>
      <c r="V288" s="2">
        <f t="shared" si="29"/>
        <v>0</v>
      </c>
      <c r="W288" s="2">
        <f t="shared" si="29"/>
        <v>0</v>
      </c>
      <c r="X288" s="2">
        <f t="shared" si="29"/>
        <v>0</v>
      </c>
      <c r="Y288" s="2">
        <f t="shared" si="29"/>
        <v>0</v>
      </c>
      <c r="Z288" s="2">
        <f t="shared" si="29"/>
        <v>0</v>
      </c>
    </row>
    <row r="289" spans="2:26" hidden="1" x14ac:dyDescent="0.2">
      <c r="M289" s="2">
        <f t="shared" ref="M289:Z290" si="30">IF(M51="NR",1,0)</f>
        <v>0</v>
      </c>
      <c r="N289" s="2">
        <f t="shared" si="30"/>
        <v>0</v>
      </c>
      <c r="O289" s="2">
        <f t="shared" si="30"/>
        <v>0</v>
      </c>
      <c r="P289" s="2">
        <f t="shared" si="30"/>
        <v>0</v>
      </c>
      <c r="Q289" s="2">
        <f t="shared" si="30"/>
        <v>0</v>
      </c>
      <c r="R289" s="2">
        <f t="shared" si="30"/>
        <v>0</v>
      </c>
      <c r="S289" s="2">
        <f t="shared" si="30"/>
        <v>0</v>
      </c>
      <c r="T289" s="2">
        <f t="shared" si="30"/>
        <v>0</v>
      </c>
      <c r="U289" s="2">
        <f t="shared" si="30"/>
        <v>0</v>
      </c>
      <c r="V289" s="2">
        <f t="shared" si="30"/>
        <v>0</v>
      </c>
      <c r="W289" s="2">
        <f t="shared" si="30"/>
        <v>0</v>
      </c>
      <c r="X289" s="2">
        <f t="shared" si="30"/>
        <v>0</v>
      </c>
      <c r="Y289" s="2">
        <f t="shared" si="30"/>
        <v>0</v>
      </c>
      <c r="Z289" s="2">
        <f t="shared" si="30"/>
        <v>0</v>
      </c>
    </row>
    <row r="290" spans="2:26" hidden="1" x14ac:dyDescent="0.2">
      <c r="M290" s="2">
        <f t="shared" si="30"/>
        <v>0</v>
      </c>
      <c r="N290" s="2">
        <f t="shared" si="30"/>
        <v>0</v>
      </c>
      <c r="O290" s="2">
        <f t="shared" si="30"/>
        <v>0</v>
      </c>
      <c r="P290" s="2">
        <f t="shared" si="30"/>
        <v>0</v>
      </c>
      <c r="Q290" s="2">
        <f t="shared" si="30"/>
        <v>0</v>
      </c>
      <c r="R290" s="2">
        <f t="shared" si="30"/>
        <v>0</v>
      </c>
      <c r="S290" s="2">
        <f t="shared" si="30"/>
        <v>0</v>
      </c>
      <c r="T290" s="2">
        <f t="shared" si="30"/>
        <v>0</v>
      </c>
      <c r="U290" s="2">
        <f t="shared" si="30"/>
        <v>0</v>
      </c>
      <c r="V290" s="2">
        <f t="shared" si="30"/>
        <v>0</v>
      </c>
      <c r="W290" s="2">
        <f t="shared" si="30"/>
        <v>0</v>
      </c>
      <c r="X290" s="2">
        <f t="shared" si="30"/>
        <v>0</v>
      </c>
      <c r="Y290" s="2">
        <f t="shared" si="30"/>
        <v>0</v>
      </c>
      <c r="Z290" s="2">
        <f t="shared" si="30"/>
        <v>0</v>
      </c>
    </row>
    <row r="291" spans="2:26" hidden="1" x14ac:dyDescent="0.2"/>
    <row r="292" spans="2:26" hidden="1" x14ac:dyDescent="0.2"/>
    <row r="293" spans="2:26" hidden="1" x14ac:dyDescent="0.2"/>
    <row r="294" spans="2:26" hidden="1" x14ac:dyDescent="0.2"/>
    <row r="295" spans="2:26" hidden="1" x14ac:dyDescent="0.2"/>
    <row r="296" spans="2:26" hidden="1" x14ac:dyDescent="0.2"/>
    <row r="297" spans="2:26" hidden="1" x14ac:dyDescent="0.2"/>
    <row r="298" spans="2:26" hidden="1" x14ac:dyDescent="0.2"/>
    <row r="299" spans="2:26" ht="0.75" hidden="1" customHeight="1" x14ac:dyDescent="0.2"/>
    <row r="300" spans="2:26" ht="12" hidden="1" customHeight="1" x14ac:dyDescent="0.2"/>
    <row r="301" spans="2:26" ht="13.5" hidden="1" customHeight="1" x14ac:dyDescent="0.2">
      <c r="M301" s="2" t="b">
        <f t="shared" ref="M301:Z301" si="31">OR(AND(ISBLANK(M13),ISBLANK(M18)),AND(NOT(ISBLANK(M13)),NOT(ISBLANK(M18))),AND(NOT(ISBLANK(M13)),ISBLANK(M18)))</f>
        <v>1</v>
      </c>
      <c r="N301" s="2" t="b">
        <f t="shared" si="31"/>
        <v>1</v>
      </c>
      <c r="O301" s="2" t="b">
        <f t="shared" si="31"/>
        <v>1</v>
      </c>
      <c r="P301" s="2" t="b">
        <f t="shared" si="31"/>
        <v>1</v>
      </c>
      <c r="Q301" s="2" t="b">
        <f t="shared" si="31"/>
        <v>1</v>
      </c>
      <c r="R301" s="2" t="b">
        <f t="shared" si="31"/>
        <v>1</v>
      </c>
      <c r="S301" s="2" t="b">
        <f t="shared" si="31"/>
        <v>1</v>
      </c>
      <c r="T301" s="2" t="b">
        <f t="shared" si="31"/>
        <v>1</v>
      </c>
      <c r="U301" s="2" t="b">
        <f t="shared" si="31"/>
        <v>1</v>
      </c>
      <c r="V301" s="2" t="b">
        <f t="shared" si="31"/>
        <v>1</v>
      </c>
      <c r="W301" s="2" t="b">
        <f t="shared" si="31"/>
        <v>1</v>
      </c>
      <c r="X301" s="2" t="b">
        <f t="shared" si="31"/>
        <v>1</v>
      </c>
      <c r="Y301" s="2" t="b">
        <f t="shared" si="31"/>
        <v>1</v>
      </c>
      <c r="Z301" s="2" t="b">
        <f t="shared" si="31"/>
        <v>1</v>
      </c>
    </row>
    <row r="302" spans="2:26" ht="13.5" hidden="1" customHeight="1" x14ac:dyDescent="0.2"/>
    <row r="303" spans="2:26" hidden="1" x14ac:dyDescent="0.2">
      <c r="B303" s="14"/>
    </row>
    <row r="304" spans="2:26" hidden="1" x14ac:dyDescent="0.2">
      <c r="B304" s="25"/>
    </row>
    <row r="305" spans="2:26" hidden="1" x14ac:dyDescent="0.2">
      <c r="B305" s="26"/>
    </row>
    <row r="306" spans="2:26" hidden="1" x14ac:dyDescent="0.2">
      <c r="B306" s="14"/>
      <c r="M306" s="2">
        <f>IF(OR(AND(M$7="trav",M18="nr"),AND(M$7="trav",ISNUMBER(M18))),1,0)</f>
        <v>0</v>
      </c>
      <c r="N306" s="2">
        <f t="shared" ref="N306:Z306" si="32">IF(OR(AND(N$7="trav",N18="nr"),AND(N$7="trav",ISNUMBER(N18))),1,0)</f>
        <v>0</v>
      </c>
      <c r="O306" s="2">
        <f t="shared" si="32"/>
        <v>0</v>
      </c>
      <c r="P306" s="2">
        <f t="shared" si="32"/>
        <v>0</v>
      </c>
      <c r="Q306" s="2">
        <f t="shared" si="32"/>
        <v>0</v>
      </c>
      <c r="R306" s="2">
        <f t="shared" si="32"/>
        <v>0</v>
      </c>
      <c r="S306" s="2">
        <f t="shared" si="32"/>
        <v>0</v>
      </c>
      <c r="T306" s="2">
        <f t="shared" si="32"/>
        <v>0</v>
      </c>
      <c r="U306" s="2">
        <f t="shared" si="32"/>
        <v>0</v>
      </c>
      <c r="V306" s="2">
        <f t="shared" si="32"/>
        <v>0</v>
      </c>
      <c r="W306" s="2">
        <f t="shared" si="32"/>
        <v>0</v>
      </c>
      <c r="X306" s="2">
        <f t="shared" si="32"/>
        <v>0</v>
      </c>
      <c r="Y306" s="2">
        <f t="shared" si="32"/>
        <v>0</v>
      </c>
      <c r="Z306" s="2">
        <f t="shared" si="32"/>
        <v>0</v>
      </c>
    </row>
    <row r="307" spans="2:26" hidden="1" x14ac:dyDescent="0.2">
      <c r="B307" s="14"/>
      <c r="M307" s="2">
        <f t="shared" ref="M307:Z322" si="33">IF(OR(AND(M$7="trav",M19="nr"),AND(M$7="trav",ISNUMBER(M19))),1,0)</f>
        <v>0</v>
      </c>
      <c r="N307" s="2">
        <f t="shared" si="33"/>
        <v>0</v>
      </c>
      <c r="O307" s="2">
        <f t="shared" si="33"/>
        <v>0</v>
      </c>
      <c r="P307" s="2">
        <f t="shared" si="33"/>
        <v>0</v>
      </c>
      <c r="Q307" s="2">
        <f t="shared" si="33"/>
        <v>0</v>
      </c>
      <c r="R307" s="2">
        <f t="shared" si="33"/>
        <v>0</v>
      </c>
      <c r="S307" s="2">
        <f t="shared" si="33"/>
        <v>0</v>
      </c>
      <c r="T307" s="2">
        <f t="shared" si="33"/>
        <v>0</v>
      </c>
      <c r="U307" s="2">
        <f t="shared" si="33"/>
        <v>0</v>
      </c>
      <c r="V307" s="2">
        <f t="shared" si="33"/>
        <v>0</v>
      </c>
      <c r="W307" s="2">
        <f t="shared" si="33"/>
        <v>0</v>
      </c>
      <c r="X307" s="2">
        <f t="shared" si="33"/>
        <v>0</v>
      </c>
      <c r="Y307" s="2">
        <f t="shared" si="33"/>
        <v>0</v>
      </c>
      <c r="Z307" s="2">
        <f t="shared" si="33"/>
        <v>0</v>
      </c>
    </row>
    <row r="308" spans="2:26" hidden="1" x14ac:dyDescent="0.2">
      <c r="M308" s="2">
        <f t="shared" si="33"/>
        <v>0</v>
      </c>
      <c r="N308" s="2">
        <f t="shared" si="33"/>
        <v>0</v>
      </c>
      <c r="O308" s="2">
        <f t="shared" si="33"/>
        <v>0</v>
      </c>
      <c r="P308" s="2">
        <f t="shared" si="33"/>
        <v>0</v>
      </c>
      <c r="Q308" s="2">
        <f t="shared" si="33"/>
        <v>0</v>
      </c>
      <c r="R308" s="2">
        <f t="shared" si="33"/>
        <v>0</v>
      </c>
      <c r="S308" s="2">
        <f t="shared" si="33"/>
        <v>0</v>
      </c>
      <c r="T308" s="2">
        <f t="shared" si="33"/>
        <v>0</v>
      </c>
      <c r="U308" s="2">
        <f t="shared" si="33"/>
        <v>0</v>
      </c>
      <c r="V308" s="2">
        <f t="shared" si="33"/>
        <v>0</v>
      </c>
      <c r="W308" s="2">
        <f t="shared" si="33"/>
        <v>0</v>
      </c>
      <c r="X308" s="2">
        <f t="shared" si="33"/>
        <v>0</v>
      </c>
      <c r="Y308" s="2">
        <f t="shared" si="33"/>
        <v>0</v>
      </c>
      <c r="Z308" s="2">
        <f t="shared" si="33"/>
        <v>0</v>
      </c>
    </row>
    <row r="309" spans="2:26" hidden="1" x14ac:dyDescent="0.2">
      <c r="M309" s="2">
        <f t="shared" si="33"/>
        <v>0</v>
      </c>
      <c r="N309" s="2">
        <f t="shared" si="33"/>
        <v>0</v>
      </c>
      <c r="O309" s="2">
        <f t="shared" si="33"/>
        <v>0</v>
      </c>
      <c r="P309" s="2">
        <f t="shared" si="33"/>
        <v>0</v>
      </c>
      <c r="Q309" s="2">
        <f t="shared" si="33"/>
        <v>0</v>
      </c>
      <c r="R309" s="2">
        <f t="shared" si="33"/>
        <v>0</v>
      </c>
      <c r="S309" s="2">
        <f t="shared" si="33"/>
        <v>0</v>
      </c>
      <c r="T309" s="2">
        <f t="shared" si="33"/>
        <v>0</v>
      </c>
      <c r="U309" s="2">
        <f t="shared" si="33"/>
        <v>0</v>
      </c>
      <c r="V309" s="2">
        <f t="shared" si="33"/>
        <v>0</v>
      </c>
      <c r="W309" s="2">
        <f t="shared" si="33"/>
        <v>0</v>
      </c>
      <c r="X309" s="2">
        <f t="shared" si="33"/>
        <v>0</v>
      </c>
      <c r="Y309" s="2">
        <f t="shared" si="33"/>
        <v>0</v>
      </c>
      <c r="Z309" s="2">
        <f t="shared" si="33"/>
        <v>0</v>
      </c>
    </row>
    <row r="310" spans="2:26" hidden="1" x14ac:dyDescent="0.2">
      <c r="M310" s="2">
        <f t="shared" si="33"/>
        <v>0</v>
      </c>
      <c r="N310" s="2">
        <f t="shared" si="33"/>
        <v>0</v>
      </c>
      <c r="O310" s="2">
        <f t="shared" si="33"/>
        <v>0</v>
      </c>
      <c r="P310" s="2">
        <f t="shared" si="33"/>
        <v>0</v>
      </c>
      <c r="Q310" s="2">
        <f t="shared" si="33"/>
        <v>0</v>
      </c>
      <c r="R310" s="2">
        <f t="shared" si="33"/>
        <v>0</v>
      </c>
      <c r="S310" s="2">
        <f t="shared" si="33"/>
        <v>0</v>
      </c>
      <c r="T310" s="2">
        <f t="shared" si="33"/>
        <v>0</v>
      </c>
      <c r="U310" s="2">
        <f t="shared" si="33"/>
        <v>0</v>
      </c>
      <c r="V310" s="2">
        <f t="shared" si="33"/>
        <v>0</v>
      </c>
      <c r="W310" s="2">
        <f t="shared" si="33"/>
        <v>0</v>
      </c>
      <c r="X310" s="2">
        <f t="shared" si="33"/>
        <v>0</v>
      </c>
      <c r="Y310" s="2">
        <f t="shared" si="33"/>
        <v>0</v>
      </c>
      <c r="Z310" s="2">
        <f t="shared" si="33"/>
        <v>0</v>
      </c>
    </row>
    <row r="311" spans="2:26" hidden="1" x14ac:dyDescent="0.2">
      <c r="M311" s="2">
        <f t="shared" si="33"/>
        <v>0</v>
      </c>
      <c r="N311" s="2">
        <f t="shared" si="33"/>
        <v>0</v>
      </c>
      <c r="O311" s="2">
        <f t="shared" si="33"/>
        <v>0</v>
      </c>
      <c r="P311" s="2">
        <f t="shared" si="33"/>
        <v>0</v>
      </c>
      <c r="Q311" s="2">
        <f t="shared" si="33"/>
        <v>0</v>
      </c>
      <c r="R311" s="2">
        <f t="shared" si="33"/>
        <v>0</v>
      </c>
      <c r="S311" s="2">
        <f t="shared" si="33"/>
        <v>0</v>
      </c>
      <c r="T311" s="2">
        <f t="shared" si="33"/>
        <v>0</v>
      </c>
      <c r="U311" s="2">
        <f t="shared" si="33"/>
        <v>0</v>
      </c>
      <c r="V311" s="2">
        <f t="shared" si="33"/>
        <v>0</v>
      </c>
      <c r="W311" s="2">
        <f t="shared" si="33"/>
        <v>0</v>
      </c>
      <c r="X311" s="2">
        <f t="shared" si="33"/>
        <v>0</v>
      </c>
      <c r="Y311" s="2">
        <f t="shared" si="33"/>
        <v>0</v>
      </c>
      <c r="Z311" s="2">
        <f t="shared" si="33"/>
        <v>0</v>
      </c>
    </row>
    <row r="312" spans="2:26" hidden="1" x14ac:dyDescent="0.2">
      <c r="M312" s="2">
        <f t="shared" si="33"/>
        <v>0</v>
      </c>
      <c r="N312" s="2">
        <f t="shared" si="33"/>
        <v>0</v>
      </c>
      <c r="O312" s="2">
        <f t="shared" si="33"/>
        <v>0</v>
      </c>
      <c r="P312" s="2">
        <f t="shared" si="33"/>
        <v>0</v>
      </c>
      <c r="Q312" s="2">
        <f t="shared" si="33"/>
        <v>0</v>
      </c>
      <c r="R312" s="2">
        <f t="shared" si="33"/>
        <v>0</v>
      </c>
      <c r="S312" s="2">
        <f t="shared" si="33"/>
        <v>0</v>
      </c>
      <c r="T312" s="2">
        <f t="shared" si="33"/>
        <v>0</v>
      </c>
      <c r="U312" s="2">
        <f t="shared" si="33"/>
        <v>0</v>
      </c>
      <c r="V312" s="2">
        <f t="shared" si="33"/>
        <v>0</v>
      </c>
      <c r="W312" s="2">
        <f t="shared" si="33"/>
        <v>0</v>
      </c>
      <c r="X312" s="2">
        <f t="shared" si="33"/>
        <v>0</v>
      </c>
      <c r="Y312" s="2">
        <f t="shared" si="33"/>
        <v>0</v>
      </c>
      <c r="Z312" s="2">
        <f t="shared" si="33"/>
        <v>0</v>
      </c>
    </row>
    <row r="313" spans="2:26" hidden="1" x14ac:dyDescent="0.2">
      <c r="M313" s="2">
        <f t="shared" si="33"/>
        <v>0</v>
      </c>
      <c r="N313" s="2">
        <f t="shared" si="33"/>
        <v>0</v>
      </c>
      <c r="O313" s="2">
        <f t="shared" si="33"/>
        <v>0</v>
      </c>
      <c r="P313" s="2">
        <f t="shared" si="33"/>
        <v>0</v>
      </c>
      <c r="Q313" s="2">
        <f t="shared" si="33"/>
        <v>0</v>
      </c>
      <c r="R313" s="2">
        <f t="shared" si="33"/>
        <v>0</v>
      </c>
      <c r="S313" s="2">
        <f t="shared" si="33"/>
        <v>0</v>
      </c>
      <c r="T313" s="2">
        <f t="shared" si="33"/>
        <v>0</v>
      </c>
      <c r="U313" s="2">
        <f t="shared" si="33"/>
        <v>0</v>
      </c>
      <c r="V313" s="2">
        <f t="shared" si="33"/>
        <v>0</v>
      </c>
      <c r="W313" s="2">
        <f t="shared" si="33"/>
        <v>0</v>
      </c>
      <c r="X313" s="2">
        <f t="shared" si="33"/>
        <v>0</v>
      </c>
      <c r="Y313" s="2">
        <f t="shared" si="33"/>
        <v>0</v>
      </c>
      <c r="Z313" s="2">
        <f t="shared" si="33"/>
        <v>0</v>
      </c>
    </row>
    <row r="314" spans="2:26" hidden="1" x14ac:dyDescent="0.2">
      <c r="M314" s="2">
        <f t="shared" si="33"/>
        <v>0</v>
      </c>
      <c r="N314" s="2">
        <f t="shared" si="33"/>
        <v>0</v>
      </c>
      <c r="O314" s="2">
        <f t="shared" si="33"/>
        <v>0</v>
      </c>
      <c r="P314" s="2">
        <f t="shared" si="33"/>
        <v>0</v>
      </c>
      <c r="Q314" s="2">
        <f t="shared" si="33"/>
        <v>0</v>
      </c>
      <c r="R314" s="2">
        <f t="shared" si="33"/>
        <v>0</v>
      </c>
      <c r="S314" s="2">
        <f t="shared" si="33"/>
        <v>0</v>
      </c>
      <c r="T314" s="2">
        <f t="shared" si="33"/>
        <v>0</v>
      </c>
      <c r="U314" s="2">
        <f t="shared" si="33"/>
        <v>0</v>
      </c>
      <c r="V314" s="2">
        <f t="shared" si="33"/>
        <v>0</v>
      </c>
      <c r="W314" s="2">
        <f t="shared" si="33"/>
        <v>0</v>
      </c>
      <c r="X314" s="2">
        <f t="shared" si="33"/>
        <v>0</v>
      </c>
      <c r="Y314" s="2">
        <f t="shared" si="33"/>
        <v>0</v>
      </c>
      <c r="Z314" s="2">
        <f t="shared" si="33"/>
        <v>0</v>
      </c>
    </row>
    <row r="315" spans="2:26" hidden="1" x14ac:dyDescent="0.2">
      <c r="M315" s="2">
        <f t="shared" si="33"/>
        <v>0</v>
      </c>
      <c r="N315" s="2">
        <f t="shared" si="33"/>
        <v>0</v>
      </c>
      <c r="O315" s="2">
        <f t="shared" si="33"/>
        <v>0</v>
      </c>
      <c r="P315" s="2">
        <f t="shared" si="33"/>
        <v>0</v>
      </c>
      <c r="Q315" s="2">
        <f t="shared" si="33"/>
        <v>0</v>
      </c>
      <c r="R315" s="2">
        <f t="shared" si="33"/>
        <v>0</v>
      </c>
      <c r="S315" s="2">
        <f t="shared" si="33"/>
        <v>0</v>
      </c>
      <c r="T315" s="2">
        <f t="shared" si="33"/>
        <v>0</v>
      </c>
      <c r="U315" s="2">
        <f t="shared" si="33"/>
        <v>0</v>
      </c>
      <c r="V315" s="2">
        <f t="shared" si="33"/>
        <v>0</v>
      </c>
      <c r="W315" s="2">
        <f t="shared" si="33"/>
        <v>0</v>
      </c>
      <c r="X315" s="2">
        <f t="shared" si="33"/>
        <v>0</v>
      </c>
      <c r="Y315" s="2">
        <f t="shared" si="33"/>
        <v>0</v>
      </c>
      <c r="Z315" s="2">
        <f t="shared" si="33"/>
        <v>0</v>
      </c>
    </row>
    <row r="316" spans="2:26" hidden="1" x14ac:dyDescent="0.2">
      <c r="M316" s="2">
        <f t="shared" si="33"/>
        <v>0</v>
      </c>
      <c r="N316" s="2">
        <f t="shared" si="33"/>
        <v>0</v>
      </c>
      <c r="O316" s="2">
        <f t="shared" si="33"/>
        <v>0</v>
      </c>
      <c r="P316" s="2">
        <f t="shared" si="33"/>
        <v>0</v>
      </c>
      <c r="Q316" s="2">
        <f t="shared" si="33"/>
        <v>0</v>
      </c>
      <c r="R316" s="2">
        <f t="shared" si="33"/>
        <v>0</v>
      </c>
      <c r="S316" s="2">
        <f t="shared" si="33"/>
        <v>0</v>
      </c>
      <c r="T316" s="2">
        <f t="shared" si="33"/>
        <v>0</v>
      </c>
      <c r="U316" s="2">
        <f t="shared" si="33"/>
        <v>0</v>
      </c>
      <c r="V316" s="2">
        <f t="shared" si="33"/>
        <v>0</v>
      </c>
      <c r="W316" s="2">
        <f t="shared" si="33"/>
        <v>0</v>
      </c>
      <c r="X316" s="2">
        <f t="shared" si="33"/>
        <v>0</v>
      </c>
      <c r="Y316" s="2">
        <f t="shared" si="33"/>
        <v>0</v>
      </c>
      <c r="Z316" s="2">
        <f t="shared" si="33"/>
        <v>0</v>
      </c>
    </row>
    <row r="317" spans="2:26" hidden="1" x14ac:dyDescent="0.2">
      <c r="M317" s="2">
        <f t="shared" si="33"/>
        <v>0</v>
      </c>
      <c r="N317" s="2">
        <f t="shared" si="33"/>
        <v>0</v>
      </c>
      <c r="O317" s="2">
        <f t="shared" si="33"/>
        <v>0</v>
      </c>
      <c r="P317" s="2">
        <f t="shared" si="33"/>
        <v>0</v>
      </c>
      <c r="Q317" s="2">
        <f t="shared" si="33"/>
        <v>0</v>
      </c>
      <c r="R317" s="2">
        <f t="shared" si="33"/>
        <v>0</v>
      </c>
      <c r="S317" s="2">
        <f t="shared" si="33"/>
        <v>0</v>
      </c>
      <c r="T317" s="2">
        <f t="shared" si="33"/>
        <v>0</v>
      </c>
      <c r="U317" s="2">
        <f t="shared" si="33"/>
        <v>0</v>
      </c>
      <c r="V317" s="2">
        <f t="shared" si="33"/>
        <v>0</v>
      </c>
      <c r="W317" s="2">
        <f t="shared" si="33"/>
        <v>0</v>
      </c>
      <c r="X317" s="2">
        <f t="shared" si="33"/>
        <v>0</v>
      </c>
      <c r="Y317" s="2">
        <f t="shared" si="33"/>
        <v>0</v>
      </c>
      <c r="Z317" s="2">
        <f t="shared" si="33"/>
        <v>0</v>
      </c>
    </row>
    <row r="318" spans="2:26" hidden="1" x14ac:dyDescent="0.2">
      <c r="M318" s="2">
        <f t="shared" si="33"/>
        <v>0</v>
      </c>
      <c r="N318" s="2">
        <f t="shared" si="33"/>
        <v>0</v>
      </c>
      <c r="O318" s="2">
        <f t="shared" si="33"/>
        <v>0</v>
      </c>
      <c r="P318" s="2">
        <f t="shared" si="33"/>
        <v>0</v>
      </c>
      <c r="Q318" s="2">
        <f t="shared" si="33"/>
        <v>0</v>
      </c>
      <c r="R318" s="2">
        <f t="shared" si="33"/>
        <v>0</v>
      </c>
      <c r="S318" s="2">
        <f t="shared" si="33"/>
        <v>0</v>
      </c>
      <c r="T318" s="2">
        <f t="shared" si="33"/>
        <v>0</v>
      </c>
      <c r="U318" s="2">
        <f t="shared" si="33"/>
        <v>0</v>
      </c>
      <c r="V318" s="2">
        <f t="shared" si="33"/>
        <v>0</v>
      </c>
      <c r="W318" s="2">
        <f t="shared" si="33"/>
        <v>0</v>
      </c>
      <c r="X318" s="2">
        <f t="shared" si="33"/>
        <v>0</v>
      </c>
      <c r="Y318" s="2">
        <f t="shared" si="33"/>
        <v>0</v>
      </c>
      <c r="Z318" s="2">
        <f t="shared" si="33"/>
        <v>0</v>
      </c>
    </row>
    <row r="319" spans="2:26" hidden="1" x14ac:dyDescent="0.2">
      <c r="M319" s="2">
        <f t="shared" si="33"/>
        <v>0</v>
      </c>
      <c r="N319" s="2">
        <f t="shared" si="33"/>
        <v>0</v>
      </c>
      <c r="O319" s="2">
        <f t="shared" si="33"/>
        <v>0</v>
      </c>
      <c r="P319" s="2">
        <f t="shared" si="33"/>
        <v>0</v>
      </c>
      <c r="Q319" s="2">
        <f t="shared" si="33"/>
        <v>0</v>
      </c>
      <c r="R319" s="2">
        <f t="shared" si="33"/>
        <v>0</v>
      </c>
      <c r="S319" s="2">
        <f t="shared" si="33"/>
        <v>0</v>
      </c>
      <c r="T319" s="2">
        <f t="shared" si="33"/>
        <v>0</v>
      </c>
      <c r="U319" s="2">
        <f t="shared" si="33"/>
        <v>0</v>
      </c>
      <c r="V319" s="2">
        <f t="shared" si="33"/>
        <v>0</v>
      </c>
      <c r="W319" s="2">
        <f t="shared" si="33"/>
        <v>0</v>
      </c>
      <c r="X319" s="2">
        <f t="shared" si="33"/>
        <v>0</v>
      </c>
      <c r="Y319" s="2">
        <f t="shared" si="33"/>
        <v>0</v>
      </c>
      <c r="Z319" s="2">
        <f t="shared" si="33"/>
        <v>0</v>
      </c>
    </row>
    <row r="320" spans="2:26" hidden="1" x14ac:dyDescent="0.2">
      <c r="M320" s="2">
        <f t="shared" si="33"/>
        <v>0</v>
      </c>
      <c r="N320" s="2">
        <f t="shared" si="33"/>
        <v>0</v>
      </c>
      <c r="O320" s="2">
        <f t="shared" si="33"/>
        <v>0</v>
      </c>
      <c r="P320" s="2">
        <f t="shared" si="33"/>
        <v>0</v>
      </c>
      <c r="Q320" s="2">
        <f t="shared" si="33"/>
        <v>0</v>
      </c>
      <c r="R320" s="2">
        <f t="shared" si="33"/>
        <v>0</v>
      </c>
      <c r="S320" s="2">
        <f t="shared" si="33"/>
        <v>0</v>
      </c>
      <c r="T320" s="2">
        <f t="shared" si="33"/>
        <v>0</v>
      </c>
      <c r="U320" s="2">
        <f t="shared" si="33"/>
        <v>0</v>
      </c>
      <c r="V320" s="2">
        <f t="shared" si="33"/>
        <v>0</v>
      </c>
      <c r="W320" s="2">
        <f t="shared" si="33"/>
        <v>0</v>
      </c>
      <c r="X320" s="2">
        <f t="shared" si="33"/>
        <v>0</v>
      </c>
      <c r="Y320" s="2">
        <f t="shared" si="33"/>
        <v>0</v>
      </c>
      <c r="Z320" s="2">
        <f t="shared" si="33"/>
        <v>0</v>
      </c>
    </row>
    <row r="321" spans="13:26" hidden="1" x14ac:dyDescent="0.2">
      <c r="M321" s="2">
        <f t="shared" si="33"/>
        <v>0</v>
      </c>
      <c r="N321" s="2">
        <f t="shared" si="33"/>
        <v>0</v>
      </c>
      <c r="O321" s="2">
        <f t="shared" si="33"/>
        <v>0</v>
      </c>
      <c r="P321" s="2">
        <f t="shared" si="33"/>
        <v>0</v>
      </c>
      <c r="Q321" s="2">
        <f t="shared" si="33"/>
        <v>0</v>
      </c>
      <c r="R321" s="2">
        <f t="shared" si="33"/>
        <v>0</v>
      </c>
      <c r="S321" s="2">
        <f t="shared" si="33"/>
        <v>0</v>
      </c>
      <c r="T321" s="2">
        <f t="shared" si="33"/>
        <v>0</v>
      </c>
      <c r="U321" s="2">
        <f t="shared" si="33"/>
        <v>0</v>
      </c>
      <c r="V321" s="2">
        <f t="shared" si="33"/>
        <v>0</v>
      </c>
      <c r="W321" s="2">
        <f t="shared" si="33"/>
        <v>0</v>
      </c>
      <c r="X321" s="2">
        <f t="shared" si="33"/>
        <v>0</v>
      </c>
      <c r="Y321" s="2">
        <f t="shared" si="33"/>
        <v>0</v>
      </c>
      <c r="Z321" s="2">
        <f t="shared" si="33"/>
        <v>0</v>
      </c>
    </row>
    <row r="322" spans="13:26" hidden="1" x14ac:dyDescent="0.2">
      <c r="M322" s="2">
        <f t="shared" si="33"/>
        <v>0</v>
      </c>
      <c r="N322" s="2">
        <f t="shared" si="33"/>
        <v>0</v>
      </c>
      <c r="O322" s="2">
        <f t="shared" si="33"/>
        <v>0</v>
      </c>
      <c r="P322" s="2">
        <f t="shared" si="33"/>
        <v>0</v>
      </c>
      <c r="Q322" s="2">
        <f t="shared" si="33"/>
        <v>0</v>
      </c>
      <c r="R322" s="2">
        <f t="shared" si="33"/>
        <v>0</v>
      </c>
      <c r="S322" s="2">
        <f t="shared" si="33"/>
        <v>0</v>
      </c>
      <c r="T322" s="2">
        <f t="shared" si="33"/>
        <v>0</v>
      </c>
      <c r="U322" s="2">
        <f t="shared" si="33"/>
        <v>0</v>
      </c>
      <c r="V322" s="2">
        <f t="shared" si="33"/>
        <v>0</v>
      </c>
      <c r="W322" s="2">
        <f t="shared" si="33"/>
        <v>0</v>
      </c>
      <c r="X322" s="2">
        <f t="shared" si="33"/>
        <v>0</v>
      </c>
      <c r="Y322" s="2">
        <f t="shared" si="33"/>
        <v>0</v>
      </c>
      <c r="Z322" s="2">
        <f t="shared" si="33"/>
        <v>0</v>
      </c>
    </row>
    <row r="323" spans="13:26" hidden="1" x14ac:dyDescent="0.2">
      <c r="M323" s="2">
        <f t="shared" ref="M323:Z338" si="34">IF(OR(AND(M$7="trav",M35="nr"),AND(M$7="trav",ISNUMBER(M35))),1,0)</f>
        <v>0</v>
      </c>
      <c r="N323" s="2">
        <f t="shared" si="34"/>
        <v>0</v>
      </c>
      <c r="O323" s="2">
        <f t="shared" si="34"/>
        <v>0</v>
      </c>
      <c r="P323" s="2">
        <f t="shared" si="34"/>
        <v>0</v>
      </c>
      <c r="Q323" s="2">
        <f t="shared" si="34"/>
        <v>0</v>
      </c>
      <c r="R323" s="2">
        <f t="shared" si="34"/>
        <v>0</v>
      </c>
      <c r="S323" s="2">
        <f t="shared" si="34"/>
        <v>0</v>
      </c>
      <c r="T323" s="2">
        <f t="shared" si="34"/>
        <v>0</v>
      </c>
      <c r="U323" s="2">
        <f t="shared" si="34"/>
        <v>0</v>
      </c>
      <c r="V323" s="2">
        <f t="shared" si="34"/>
        <v>0</v>
      </c>
      <c r="W323" s="2">
        <f t="shared" si="34"/>
        <v>0</v>
      </c>
      <c r="X323" s="2">
        <f t="shared" si="34"/>
        <v>0</v>
      </c>
      <c r="Y323" s="2">
        <f t="shared" si="34"/>
        <v>0</v>
      </c>
      <c r="Z323" s="2">
        <f t="shared" si="34"/>
        <v>0</v>
      </c>
    </row>
    <row r="324" spans="13:26" hidden="1" x14ac:dyDescent="0.2">
      <c r="M324" s="2">
        <f t="shared" si="34"/>
        <v>0</v>
      </c>
      <c r="N324" s="2">
        <f t="shared" si="34"/>
        <v>0</v>
      </c>
      <c r="O324" s="2">
        <f t="shared" si="34"/>
        <v>0</v>
      </c>
      <c r="P324" s="2">
        <f t="shared" si="34"/>
        <v>0</v>
      </c>
      <c r="Q324" s="2">
        <f t="shared" si="34"/>
        <v>0</v>
      </c>
      <c r="R324" s="2">
        <f t="shared" si="34"/>
        <v>0</v>
      </c>
      <c r="S324" s="2">
        <f t="shared" si="34"/>
        <v>0</v>
      </c>
      <c r="T324" s="2">
        <f t="shared" si="34"/>
        <v>0</v>
      </c>
      <c r="U324" s="2">
        <f t="shared" si="34"/>
        <v>0</v>
      </c>
      <c r="V324" s="2">
        <f t="shared" si="34"/>
        <v>0</v>
      </c>
      <c r="W324" s="2">
        <f t="shared" si="34"/>
        <v>0</v>
      </c>
      <c r="X324" s="2">
        <f t="shared" si="34"/>
        <v>0</v>
      </c>
      <c r="Y324" s="2">
        <f t="shared" si="34"/>
        <v>0</v>
      </c>
      <c r="Z324" s="2">
        <f t="shared" si="34"/>
        <v>0</v>
      </c>
    </row>
    <row r="325" spans="13:26" hidden="1" x14ac:dyDescent="0.2">
      <c r="M325" s="2">
        <f t="shared" si="34"/>
        <v>0</v>
      </c>
      <c r="N325" s="2">
        <f t="shared" si="34"/>
        <v>0</v>
      </c>
      <c r="O325" s="2">
        <f t="shared" si="34"/>
        <v>0</v>
      </c>
      <c r="P325" s="2">
        <f t="shared" si="34"/>
        <v>0</v>
      </c>
      <c r="Q325" s="2">
        <f t="shared" si="34"/>
        <v>0</v>
      </c>
      <c r="R325" s="2">
        <f t="shared" si="34"/>
        <v>0</v>
      </c>
      <c r="S325" s="2">
        <f t="shared" si="34"/>
        <v>0</v>
      </c>
      <c r="T325" s="2">
        <f t="shared" si="34"/>
        <v>0</v>
      </c>
      <c r="U325" s="2">
        <f t="shared" si="34"/>
        <v>0</v>
      </c>
      <c r="V325" s="2">
        <f t="shared" si="34"/>
        <v>0</v>
      </c>
      <c r="W325" s="2">
        <f t="shared" si="34"/>
        <v>0</v>
      </c>
      <c r="X325" s="2">
        <f t="shared" si="34"/>
        <v>0</v>
      </c>
      <c r="Y325" s="2">
        <f t="shared" si="34"/>
        <v>0</v>
      </c>
      <c r="Z325" s="2">
        <f t="shared" si="34"/>
        <v>0</v>
      </c>
    </row>
    <row r="326" spans="13:26" hidden="1" x14ac:dyDescent="0.2">
      <c r="M326" s="2">
        <f t="shared" si="34"/>
        <v>0</v>
      </c>
      <c r="N326" s="2">
        <f t="shared" si="34"/>
        <v>0</v>
      </c>
      <c r="O326" s="2">
        <f t="shared" si="34"/>
        <v>0</v>
      </c>
      <c r="P326" s="2">
        <f t="shared" si="34"/>
        <v>0</v>
      </c>
      <c r="Q326" s="2">
        <f t="shared" si="34"/>
        <v>0</v>
      </c>
      <c r="R326" s="2">
        <f t="shared" si="34"/>
        <v>0</v>
      </c>
      <c r="S326" s="2">
        <f t="shared" si="34"/>
        <v>0</v>
      </c>
      <c r="T326" s="2">
        <f t="shared" si="34"/>
        <v>0</v>
      </c>
      <c r="U326" s="2">
        <f t="shared" si="34"/>
        <v>0</v>
      </c>
      <c r="V326" s="2">
        <f t="shared" si="34"/>
        <v>0</v>
      </c>
      <c r="W326" s="2">
        <f t="shared" si="34"/>
        <v>0</v>
      </c>
      <c r="X326" s="2">
        <f t="shared" si="34"/>
        <v>0</v>
      </c>
      <c r="Y326" s="2">
        <f t="shared" si="34"/>
        <v>0</v>
      </c>
      <c r="Z326" s="2">
        <f t="shared" si="34"/>
        <v>0</v>
      </c>
    </row>
    <row r="327" spans="13:26" hidden="1" x14ac:dyDescent="0.2">
      <c r="M327" s="2">
        <f t="shared" si="34"/>
        <v>0</v>
      </c>
      <c r="N327" s="2">
        <f t="shared" si="34"/>
        <v>0</v>
      </c>
      <c r="O327" s="2">
        <f t="shared" si="34"/>
        <v>0</v>
      </c>
      <c r="P327" s="2">
        <f t="shared" si="34"/>
        <v>0</v>
      </c>
      <c r="Q327" s="2">
        <f t="shared" si="34"/>
        <v>0</v>
      </c>
      <c r="R327" s="2">
        <f t="shared" si="34"/>
        <v>0</v>
      </c>
      <c r="S327" s="2">
        <f t="shared" si="34"/>
        <v>0</v>
      </c>
      <c r="T327" s="2">
        <f t="shared" si="34"/>
        <v>0</v>
      </c>
      <c r="U327" s="2">
        <f t="shared" si="34"/>
        <v>0</v>
      </c>
      <c r="V327" s="2">
        <f t="shared" si="34"/>
        <v>0</v>
      </c>
      <c r="W327" s="2">
        <f t="shared" si="34"/>
        <v>0</v>
      </c>
      <c r="X327" s="2">
        <f t="shared" si="34"/>
        <v>0</v>
      </c>
      <c r="Y327" s="2">
        <f t="shared" si="34"/>
        <v>0</v>
      </c>
      <c r="Z327" s="2">
        <f t="shared" si="34"/>
        <v>0</v>
      </c>
    </row>
    <row r="328" spans="13:26" hidden="1" x14ac:dyDescent="0.2">
      <c r="M328" s="2">
        <f t="shared" si="34"/>
        <v>0</v>
      </c>
      <c r="N328" s="2">
        <f t="shared" si="34"/>
        <v>0</v>
      </c>
      <c r="O328" s="2">
        <f t="shared" si="34"/>
        <v>0</v>
      </c>
      <c r="P328" s="2">
        <f t="shared" si="34"/>
        <v>0</v>
      </c>
      <c r="Q328" s="2">
        <f t="shared" si="34"/>
        <v>0</v>
      </c>
      <c r="R328" s="2">
        <f t="shared" si="34"/>
        <v>0</v>
      </c>
      <c r="S328" s="2">
        <f t="shared" si="34"/>
        <v>0</v>
      </c>
      <c r="T328" s="2">
        <f t="shared" si="34"/>
        <v>0</v>
      </c>
      <c r="U328" s="2">
        <f t="shared" si="34"/>
        <v>0</v>
      </c>
      <c r="V328" s="2">
        <f t="shared" si="34"/>
        <v>0</v>
      </c>
      <c r="W328" s="2">
        <f t="shared" si="34"/>
        <v>0</v>
      </c>
      <c r="X328" s="2">
        <f t="shared" si="34"/>
        <v>0</v>
      </c>
      <c r="Y328" s="2">
        <f t="shared" si="34"/>
        <v>0</v>
      </c>
      <c r="Z328" s="2">
        <f t="shared" si="34"/>
        <v>0</v>
      </c>
    </row>
    <row r="329" spans="13:26" hidden="1" x14ac:dyDescent="0.2">
      <c r="M329" s="2">
        <f t="shared" si="34"/>
        <v>0</v>
      </c>
      <c r="N329" s="2">
        <f t="shared" si="34"/>
        <v>0</v>
      </c>
      <c r="O329" s="2">
        <f t="shared" si="34"/>
        <v>0</v>
      </c>
      <c r="P329" s="2">
        <f t="shared" si="34"/>
        <v>0</v>
      </c>
      <c r="Q329" s="2">
        <f t="shared" si="34"/>
        <v>0</v>
      </c>
      <c r="R329" s="2">
        <f t="shared" si="34"/>
        <v>0</v>
      </c>
      <c r="S329" s="2">
        <f t="shared" si="34"/>
        <v>0</v>
      </c>
      <c r="T329" s="2">
        <f t="shared" si="34"/>
        <v>0</v>
      </c>
      <c r="U329" s="2">
        <f t="shared" si="34"/>
        <v>0</v>
      </c>
      <c r="V329" s="2">
        <f t="shared" si="34"/>
        <v>0</v>
      </c>
      <c r="W329" s="2">
        <f t="shared" si="34"/>
        <v>0</v>
      </c>
      <c r="X329" s="2">
        <f t="shared" si="34"/>
        <v>0</v>
      </c>
      <c r="Y329" s="2">
        <f t="shared" si="34"/>
        <v>0</v>
      </c>
      <c r="Z329" s="2">
        <f t="shared" si="34"/>
        <v>0</v>
      </c>
    </row>
    <row r="330" spans="13:26" hidden="1" x14ac:dyDescent="0.2">
      <c r="M330" s="2">
        <f t="shared" si="34"/>
        <v>0</v>
      </c>
      <c r="N330" s="2">
        <f t="shared" si="34"/>
        <v>0</v>
      </c>
      <c r="O330" s="2">
        <f t="shared" si="34"/>
        <v>0</v>
      </c>
      <c r="P330" s="2">
        <f t="shared" si="34"/>
        <v>0</v>
      </c>
      <c r="Q330" s="2">
        <f t="shared" si="34"/>
        <v>0</v>
      </c>
      <c r="R330" s="2">
        <f t="shared" si="34"/>
        <v>0</v>
      </c>
      <c r="S330" s="2">
        <f t="shared" si="34"/>
        <v>0</v>
      </c>
      <c r="T330" s="2">
        <f t="shared" si="34"/>
        <v>0</v>
      </c>
      <c r="U330" s="2">
        <f t="shared" si="34"/>
        <v>0</v>
      </c>
      <c r="V330" s="2">
        <f t="shared" si="34"/>
        <v>0</v>
      </c>
      <c r="W330" s="2">
        <f t="shared" si="34"/>
        <v>0</v>
      </c>
      <c r="X330" s="2">
        <f t="shared" si="34"/>
        <v>0</v>
      </c>
      <c r="Y330" s="2">
        <f t="shared" si="34"/>
        <v>0</v>
      </c>
      <c r="Z330" s="2">
        <f t="shared" si="34"/>
        <v>0</v>
      </c>
    </row>
    <row r="331" spans="13:26" hidden="1" x14ac:dyDescent="0.2">
      <c r="M331" s="2">
        <f t="shared" si="34"/>
        <v>0</v>
      </c>
      <c r="N331" s="2">
        <f t="shared" si="34"/>
        <v>0</v>
      </c>
      <c r="O331" s="2">
        <f t="shared" si="34"/>
        <v>0</v>
      </c>
      <c r="P331" s="2">
        <f t="shared" si="34"/>
        <v>0</v>
      </c>
      <c r="Q331" s="2">
        <f t="shared" si="34"/>
        <v>0</v>
      </c>
      <c r="R331" s="2">
        <f t="shared" si="34"/>
        <v>0</v>
      </c>
      <c r="S331" s="2">
        <f t="shared" si="34"/>
        <v>0</v>
      </c>
      <c r="T331" s="2">
        <f t="shared" si="34"/>
        <v>0</v>
      </c>
      <c r="U331" s="2">
        <f t="shared" si="34"/>
        <v>0</v>
      </c>
      <c r="V331" s="2">
        <f t="shared" si="34"/>
        <v>0</v>
      </c>
      <c r="W331" s="2">
        <f t="shared" si="34"/>
        <v>0</v>
      </c>
      <c r="X331" s="2">
        <f t="shared" si="34"/>
        <v>0</v>
      </c>
      <c r="Y331" s="2">
        <f t="shared" si="34"/>
        <v>0</v>
      </c>
      <c r="Z331" s="2">
        <f t="shared" si="34"/>
        <v>0</v>
      </c>
    </row>
    <row r="332" spans="13:26" hidden="1" x14ac:dyDescent="0.2">
      <c r="M332" s="2">
        <f t="shared" si="34"/>
        <v>0</v>
      </c>
      <c r="N332" s="2">
        <f t="shared" si="34"/>
        <v>0</v>
      </c>
      <c r="O332" s="2">
        <f t="shared" si="34"/>
        <v>0</v>
      </c>
      <c r="P332" s="2">
        <f t="shared" si="34"/>
        <v>0</v>
      </c>
      <c r="Q332" s="2">
        <f t="shared" si="34"/>
        <v>0</v>
      </c>
      <c r="R332" s="2">
        <f t="shared" si="34"/>
        <v>0</v>
      </c>
      <c r="S332" s="2">
        <f t="shared" si="34"/>
        <v>0</v>
      </c>
      <c r="T332" s="2">
        <f t="shared" si="34"/>
        <v>0</v>
      </c>
      <c r="U332" s="2">
        <f t="shared" si="34"/>
        <v>0</v>
      </c>
      <c r="V332" s="2">
        <f t="shared" si="34"/>
        <v>0</v>
      </c>
      <c r="W332" s="2">
        <f t="shared" si="34"/>
        <v>0</v>
      </c>
      <c r="X332" s="2">
        <f t="shared" si="34"/>
        <v>0</v>
      </c>
      <c r="Y332" s="2">
        <f t="shared" si="34"/>
        <v>0</v>
      </c>
      <c r="Z332" s="2">
        <f t="shared" si="34"/>
        <v>0</v>
      </c>
    </row>
    <row r="333" spans="13:26" hidden="1" x14ac:dyDescent="0.2">
      <c r="M333" s="2">
        <f t="shared" si="34"/>
        <v>0</v>
      </c>
      <c r="N333" s="2">
        <f t="shared" si="34"/>
        <v>0</v>
      </c>
      <c r="O333" s="2">
        <f t="shared" si="34"/>
        <v>0</v>
      </c>
      <c r="P333" s="2">
        <f t="shared" si="34"/>
        <v>0</v>
      </c>
      <c r="Q333" s="2">
        <f t="shared" si="34"/>
        <v>0</v>
      </c>
      <c r="R333" s="2">
        <f t="shared" si="34"/>
        <v>0</v>
      </c>
      <c r="S333" s="2">
        <f t="shared" si="34"/>
        <v>0</v>
      </c>
      <c r="T333" s="2">
        <f t="shared" si="34"/>
        <v>0</v>
      </c>
      <c r="U333" s="2">
        <f t="shared" si="34"/>
        <v>0</v>
      </c>
      <c r="V333" s="2">
        <f t="shared" si="34"/>
        <v>0</v>
      </c>
      <c r="W333" s="2">
        <f t="shared" si="34"/>
        <v>0</v>
      </c>
      <c r="X333" s="2">
        <f t="shared" si="34"/>
        <v>0</v>
      </c>
      <c r="Y333" s="2">
        <f t="shared" si="34"/>
        <v>0</v>
      </c>
      <c r="Z333" s="2">
        <f t="shared" si="34"/>
        <v>0</v>
      </c>
    </row>
    <row r="334" spans="13:26" hidden="1" x14ac:dyDescent="0.2">
      <c r="M334" s="2">
        <f t="shared" si="34"/>
        <v>0</v>
      </c>
      <c r="N334" s="2">
        <f t="shared" si="34"/>
        <v>0</v>
      </c>
      <c r="O334" s="2">
        <f t="shared" si="34"/>
        <v>0</v>
      </c>
      <c r="P334" s="2">
        <f t="shared" si="34"/>
        <v>0</v>
      </c>
      <c r="Q334" s="2">
        <f t="shared" si="34"/>
        <v>0</v>
      </c>
      <c r="R334" s="2">
        <f t="shared" si="34"/>
        <v>0</v>
      </c>
      <c r="S334" s="2">
        <f t="shared" si="34"/>
        <v>0</v>
      </c>
      <c r="T334" s="2">
        <f t="shared" si="34"/>
        <v>0</v>
      </c>
      <c r="U334" s="2">
        <f t="shared" si="34"/>
        <v>0</v>
      </c>
      <c r="V334" s="2">
        <f t="shared" si="34"/>
        <v>0</v>
      </c>
      <c r="W334" s="2">
        <f t="shared" si="34"/>
        <v>0</v>
      </c>
      <c r="X334" s="2">
        <f t="shared" si="34"/>
        <v>0</v>
      </c>
      <c r="Y334" s="2">
        <f t="shared" si="34"/>
        <v>0</v>
      </c>
      <c r="Z334" s="2">
        <f t="shared" si="34"/>
        <v>0</v>
      </c>
    </row>
    <row r="335" spans="13:26" hidden="1" x14ac:dyDescent="0.2">
      <c r="M335" s="2">
        <f t="shared" si="34"/>
        <v>0</v>
      </c>
      <c r="N335" s="2">
        <f t="shared" si="34"/>
        <v>0</v>
      </c>
      <c r="O335" s="2">
        <f t="shared" si="34"/>
        <v>0</v>
      </c>
      <c r="P335" s="2">
        <f t="shared" si="34"/>
        <v>0</v>
      </c>
      <c r="Q335" s="2">
        <f t="shared" si="34"/>
        <v>0</v>
      </c>
      <c r="R335" s="2">
        <f t="shared" si="34"/>
        <v>0</v>
      </c>
      <c r="S335" s="2">
        <f t="shared" si="34"/>
        <v>0</v>
      </c>
      <c r="T335" s="2">
        <f t="shared" si="34"/>
        <v>0</v>
      </c>
      <c r="U335" s="2">
        <f t="shared" si="34"/>
        <v>0</v>
      </c>
      <c r="V335" s="2">
        <f t="shared" si="34"/>
        <v>0</v>
      </c>
      <c r="W335" s="2">
        <f t="shared" si="34"/>
        <v>0</v>
      </c>
      <c r="X335" s="2">
        <f t="shared" si="34"/>
        <v>0</v>
      </c>
      <c r="Y335" s="2">
        <f t="shared" si="34"/>
        <v>0</v>
      </c>
      <c r="Z335" s="2">
        <f t="shared" si="34"/>
        <v>0</v>
      </c>
    </row>
    <row r="336" spans="13:26" hidden="1" x14ac:dyDescent="0.2">
      <c r="M336" s="2">
        <f t="shared" si="34"/>
        <v>0</v>
      </c>
      <c r="N336" s="2">
        <f t="shared" si="34"/>
        <v>0</v>
      </c>
      <c r="O336" s="2">
        <f t="shared" si="34"/>
        <v>0</v>
      </c>
      <c r="P336" s="2">
        <f t="shared" si="34"/>
        <v>0</v>
      </c>
      <c r="Q336" s="2">
        <f t="shared" si="34"/>
        <v>0</v>
      </c>
      <c r="R336" s="2">
        <f t="shared" si="34"/>
        <v>0</v>
      </c>
      <c r="S336" s="2">
        <f t="shared" si="34"/>
        <v>0</v>
      </c>
      <c r="T336" s="2">
        <f t="shared" si="34"/>
        <v>0</v>
      </c>
      <c r="U336" s="2">
        <f t="shared" si="34"/>
        <v>0</v>
      </c>
      <c r="V336" s="2">
        <f t="shared" si="34"/>
        <v>0</v>
      </c>
      <c r="W336" s="2">
        <f t="shared" si="34"/>
        <v>0</v>
      </c>
      <c r="X336" s="2">
        <f t="shared" si="34"/>
        <v>0</v>
      </c>
      <c r="Y336" s="2">
        <f t="shared" si="34"/>
        <v>0</v>
      </c>
      <c r="Z336" s="2">
        <f t="shared" si="34"/>
        <v>0</v>
      </c>
    </row>
    <row r="337" spans="13:26" hidden="1" x14ac:dyDescent="0.2">
      <c r="M337" s="2">
        <f t="shared" si="34"/>
        <v>0</v>
      </c>
      <c r="N337" s="2">
        <f t="shared" si="34"/>
        <v>0</v>
      </c>
      <c r="O337" s="2">
        <f t="shared" si="34"/>
        <v>0</v>
      </c>
      <c r="P337" s="2">
        <f t="shared" si="34"/>
        <v>0</v>
      </c>
      <c r="Q337" s="2">
        <f t="shared" si="34"/>
        <v>0</v>
      </c>
      <c r="R337" s="2">
        <f t="shared" si="34"/>
        <v>0</v>
      </c>
      <c r="S337" s="2">
        <f t="shared" si="34"/>
        <v>0</v>
      </c>
      <c r="T337" s="2">
        <f t="shared" si="34"/>
        <v>0</v>
      </c>
      <c r="U337" s="2">
        <f t="shared" si="34"/>
        <v>0</v>
      </c>
      <c r="V337" s="2">
        <f t="shared" si="34"/>
        <v>0</v>
      </c>
      <c r="W337" s="2">
        <f t="shared" si="34"/>
        <v>0</v>
      </c>
      <c r="X337" s="2">
        <f t="shared" si="34"/>
        <v>0</v>
      </c>
      <c r="Y337" s="2">
        <f t="shared" si="34"/>
        <v>0</v>
      </c>
      <c r="Z337" s="2">
        <f t="shared" si="34"/>
        <v>0</v>
      </c>
    </row>
    <row r="338" spans="13:26" hidden="1" x14ac:dyDescent="0.2">
      <c r="M338" s="2">
        <f t="shared" si="34"/>
        <v>0</v>
      </c>
      <c r="N338" s="2">
        <f t="shared" si="34"/>
        <v>0</v>
      </c>
      <c r="O338" s="2">
        <f t="shared" si="34"/>
        <v>0</v>
      </c>
      <c r="P338" s="2">
        <f t="shared" si="34"/>
        <v>0</v>
      </c>
      <c r="Q338" s="2">
        <f t="shared" si="34"/>
        <v>0</v>
      </c>
      <c r="R338" s="2">
        <f t="shared" si="34"/>
        <v>0</v>
      </c>
      <c r="S338" s="2">
        <f t="shared" si="34"/>
        <v>0</v>
      </c>
      <c r="T338" s="2">
        <f t="shared" si="34"/>
        <v>0</v>
      </c>
      <c r="U338" s="2">
        <f t="shared" si="34"/>
        <v>0</v>
      </c>
      <c r="V338" s="2">
        <f t="shared" si="34"/>
        <v>0</v>
      </c>
      <c r="W338" s="2">
        <f t="shared" si="34"/>
        <v>0</v>
      </c>
      <c r="X338" s="2">
        <f t="shared" si="34"/>
        <v>0</v>
      </c>
      <c r="Y338" s="2">
        <f t="shared" si="34"/>
        <v>0</v>
      </c>
      <c r="Z338" s="2">
        <f t="shared" si="34"/>
        <v>0</v>
      </c>
    </row>
    <row r="339" spans="13:26" hidden="1" x14ac:dyDescent="0.2">
      <c r="M339" s="2">
        <f t="shared" ref="M339:Z340" si="35">IF(OR(AND(M$7="trav",M51="nr"),AND(M$7="trav",ISNUMBER(M51))),1,0)</f>
        <v>0</v>
      </c>
      <c r="N339" s="2">
        <f t="shared" si="35"/>
        <v>0</v>
      </c>
      <c r="O339" s="2">
        <f t="shared" si="35"/>
        <v>0</v>
      </c>
      <c r="P339" s="2">
        <f t="shared" si="35"/>
        <v>0</v>
      </c>
      <c r="Q339" s="2">
        <f t="shared" si="35"/>
        <v>0</v>
      </c>
      <c r="R339" s="2">
        <f t="shared" si="35"/>
        <v>0</v>
      </c>
      <c r="S339" s="2">
        <f t="shared" si="35"/>
        <v>0</v>
      </c>
      <c r="T339" s="2">
        <f t="shared" si="35"/>
        <v>0</v>
      </c>
      <c r="U339" s="2">
        <f t="shared" si="35"/>
        <v>0</v>
      </c>
      <c r="V339" s="2">
        <f t="shared" si="35"/>
        <v>0</v>
      </c>
      <c r="W339" s="2">
        <f t="shared" si="35"/>
        <v>0</v>
      </c>
      <c r="X339" s="2">
        <f t="shared" si="35"/>
        <v>0</v>
      </c>
      <c r="Y339" s="2">
        <f t="shared" si="35"/>
        <v>0</v>
      </c>
      <c r="Z339" s="2">
        <f t="shared" si="35"/>
        <v>0</v>
      </c>
    </row>
    <row r="340" spans="13:26" hidden="1" x14ac:dyDescent="0.2">
      <c r="M340" s="2">
        <f t="shared" si="35"/>
        <v>0</v>
      </c>
      <c r="N340" s="2">
        <f t="shared" si="35"/>
        <v>0</v>
      </c>
      <c r="O340" s="2">
        <f t="shared" si="35"/>
        <v>0</v>
      </c>
      <c r="P340" s="2">
        <f t="shared" si="35"/>
        <v>0</v>
      </c>
      <c r="Q340" s="2">
        <f t="shared" si="35"/>
        <v>0</v>
      </c>
      <c r="R340" s="2">
        <f t="shared" si="35"/>
        <v>0</v>
      </c>
      <c r="S340" s="2">
        <f t="shared" si="35"/>
        <v>0</v>
      </c>
      <c r="T340" s="2">
        <f t="shared" si="35"/>
        <v>0</v>
      </c>
      <c r="U340" s="2">
        <f t="shared" si="35"/>
        <v>0</v>
      </c>
      <c r="V340" s="2">
        <f t="shared" si="35"/>
        <v>0</v>
      </c>
      <c r="W340" s="2">
        <f t="shared" si="35"/>
        <v>0</v>
      </c>
      <c r="X340" s="2">
        <f t="shared" si="35"/>
        <v>0</v>
      </c>
      <c r="Y340" s="2">
        <f t="shared" si="35"/>
        <v>0</v>
      </c>
      <c r="Z340" s="2">
        <f t="shared" si="35"/>
        <v>0</v>
      </c>
    </row>
    <row r="341" spans="13:26" hidden="1" x14ac:dyDescent="0.2"/>
    <row r="342" spans="13:26" hidden="1" x14ac:dyDescent="0.2"/>
    <row r="343" spans="13:26" hidden="1" x14ac:dyDescent="0.2"/>
    <row r="344" spans="13:26" hidden="1" x14ac:dyDescent="0.2"/>
    <row r="345" spans="13:26" hidden="1" x14ac:dyDescent="0.2"/>
    <row r="346" spans="13:26" hidden="1" x14ac:dyDescent="0.2"/>
    <row r="347" spans="13:26" hidden="1" x14ac:dyDescent="0.2"/>
    <row r="348" spans="13:26" hidden="1" x14ac:dyDescent="0.2"/>
    <row r="349" spans="13:26" hidden="1" x14ac:dyDescent="0.2"/>
    <row r="350" spans="13:26" hidden="1" x14ac:dyDescent="0.2"/>
    <row r="351" spans="13:26" hidden="1" x14ac:dyDescent="0.2"/>
    <row r="352" spans="13:26" hidden="1" x14ac:dyDescent="0.2"/>
    <row r="353" hidden="1" x14ac:dyDescent="0.2"/>
    <row r="354" hidden="1" x14ac:dyDescent="0.2"/>
    <row r="355" hidden="1" x14ac:dyDescent="0.2"/>
    <row r="356" hidden="1" x14ac:dyDescent="0.2"/>
  </sheetData>
  <sheetProtection sheet="1" objects="1" scenarios="1"/>
  <mergeCells count="12">
    <mergeCell ref="I13:K13"/>
    <mergeCell ref="I15:K15"/>
    <mergeCell ref="I16:K16"/>
    <mergeCell ref="C6:F6"/>
    <mergeCell ref="I7:K7"/>
    <mergeCell ref="I8:K8"/>
    <mergeCell ref="I12:K12"/>
    <mergeCell ref="C2:F2"/>
    <mergeCell ref="I2:K5"/>
    <mergeCell ref="C3:F3"/>
    <mergeCell ref="C4:F4"/>
    <mergeCell ref="C5:F5"/>
  </mergeCells>
  <phoneticPr fontId="0" type="noConversion"/>
  <conditionalFormatting sqref="M15:Z15">
    <cfRule type="cellIs" dxfId="43" priority="1" stopIfTrue="1" operator="lessThan">
      <formula>M13/2</formula>
    </cfRule>
  </conditionalFormatting>
  <conditionalFormatting sqref="M16:Z16">
    <cfRule type="cellIs" dxfId="42" priority="2" stopIfTrue="1" operator="lessThan">
      <formula>50%</formula>
    </cfRule>
  </conditionalFormatting>
  <conditionalFormatting sqref="D18:D52">
    <cfRule type="cellIs" dxfId="41" priority="3" stopIfTrue="1" operator="lessThan">
      <formula>$D$13/2</formula>
    </cfRule>
  </conditionalFormatting>
  <dataValidations count="21">
    <dataValidation type="whole" operator="greaterThan" allowBlank="1" showInputMessage="1" showErrorMessage="1" errorTitle="Entrée erronée" error="Il faut entrer dans cette cellule un nombre entier différent de zéro!" sqref="AC19:IV19 AA15:IV15 AA17:IV17 AC21:IV21 AC23:IV23 AA23 AA21 AA19 N13:IV13">
      <formula1>0</formula1>
    </dataValidation>
    <dataValidation type="custom" allowBlank="1" showInputMessage="1" showErrorMessage="1" errorTitle="Lala" sqref="R301">
      <formula1>TRUE</formula1>
    </dataValidation>
    <dataValidation type="custom" operator="equal" allowBlank="1" showInputMessage="1" showErrorMessage="1" errorTitle="Lala" sqref="M301:Q301">
      <formula1>"m12=VRAI"</formula1>
    </dataValidation>
    <dataValidation type="custom" allowBlank="1" showInputMessage="1" showErrorMessage="1" errorTitle="Convention d'écriture" error="Si l'évaluation porte sur un devoir, veuillez entrer les lettres &quot;dev&quot;. Si elle porte sur une interrogation, veuillez entrer les lettres &quot;int&quot;." sqref="AA7:IV7">
      <formula1>OR(AA7="dev",AA7="int")</formula1>
    </dataValidation>
    <dataValidation type="custom" allowBlank="1" showInputMessage="1" showErrorMessage="1" errorTitle="Convention d'écriture" error="En fonction de l'évaluation, encoder respectivement &quot;dev&quot;, &quot;int&quot; ou &quot;trav&quot; pour renseigner d'un devoir, d'une interrogation ou d'un travail." promptTitle="Nature de l'évaluation" prompt="Avant d'encoder vos résultats, il est indispensable de préciser dans cette cellule, la nature de l'évaluation.  Vous encoderez les lettres &quot;dev&quot; pour renseigner d'un devoir, &quot;int&quot; pour une interrogation et &quot;trav&quot; pour un travail." sqref="M7">
      <formula1>OR(M7="dev",M7="int",M7="trav")</formula1>
    </dataValidation>
    <dataValidation allowBlank="1" showInputMessage="1" showErrorMessage="1" promptTitle="Numéro de l'évaluation" prompt="Cette cellule vous permet de mentionner une numérotation des évaluations si vous le souhaitez." sqref="M8"/>
    <dataValidation type="textLength" allowBlank="1" showInputMessage="1" showErrorMessage="1" errorTitle="Frappe de texte limitée" error="La frappe de texte est limitée à 35 caractères maximum." promptTitle="Intitulé de l'évaluation" prompt="Cette cellule vous permet de mentionner le sujet de votre évaluation._x000a_Maximum 35 caractères!" sqref="M10">
      <formula1>0</formula1>
      <formula2>35</formula2>
    </dataValidation>
    <dataValidation type="whole" operator="greaterThan" allowBlank="1" showInputMessage="1" showErrorMessage="1" errorTitle="Entrée erronée" error="Il faut entrer dans cette cellule un nombre entier différent de zéro!" promptTitle="Cote maximale" prompt="Avant d'encoder vos résultats, il est indispensable de préciser dans cette cellule, la note maximale attribuée à l'évaluation." sqref="M13">
      <formula1>0</formula1>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AC24:IV52 AA24:AA52">
      <formula1>AND($AB24=1,AA$13&gt;0,OR(AA$7="int",AA$7="dev"),OR(OR(OR(OR(AA$13&gt;AA24,AA$13=AA24),AA24="abs"),AA24="exc"),AA24="nr"))</formula1>
    </dataValidation>
    <dataValidation allowBlank="1" showInputMessage="1" showErrorMessage="1" promptTitle="Moyenne" prompt="Les notes nulles attribuées aux évaluations non rendues ne sont pas prises en considération dans le calcul de la moyenne." sqref="M15"/>
    <dataValidation allowBlank="1" showInputMessage="1" showErrorMessage="1" promptTitle="Pourcentage moyen" prompt="Les notes nulles attribuées aux évaluations non rendues ne sont pas prises en considération dans le calcul du pourcentage moyen." sqref="M16"/>
    <dataValidation type="date" operator="greaterThan" allowBlank="1" showInputMessage="1" showErrorMessage="1" errorTitle="Entrée erronée" error="Il faut entrer dans cette cellule une date._x000a_Cette date prendra le format suivant :  21-jan._x000a_La date demeure néanmoins facultative!" promptTitle="Date de l'évaluation" prompt="Cette cellule vous permet de mentionner la date de réalisation de l'évaluation." sqref="M12">
      <formula1>34700</formula1>
    </dataValidation>
    <dataValidation type="date" operator="greaterThan" allowBlank="1" showInputMessage="1" showErrorMessage="1" errorTitle="Entrée erronée" error="Il faut entrer dans cette cellule une date._x000a_Cette date prendra le format suivant :  21-jan._x000a_La date demeure néanmoins facultative!" sqref="N12:Z12">
      <formula1>34700</formula1>
    </dataValidation>
    <dataValidation allowBlank="1" showErrorMessage="1" promptTitle="Moyenne" prompt="Les notes nulles attribuées aux évaluations non rendues ne sont pas prises en considération dans le calcul de la moyenne." sqref="N15:Z15"/>
    <dataValidation allowBlank="1" showErrorMessage="1" promptTitle="Pourcentage moyen" prompt="Les notes nulles attribuées aux évaluations non rendues ne sont pas prises en considération dans le calcul du pourcentage moyen." sqref="N16:Z16"/>
    <dataValidation type="textLength" allowBlank="1" showInputMessage="1" showErrorMessage="1" errorTitle="Frappe de texte limitée" error="La frappe de texte est limitée à 35 caractères maximum." sqref="N10 P10:Z10">
      <formula1>0</formula1>
      <formula2>35</formula2>
    </dataValidation>
    <dataValidation type="decimal" operator="greaterThan" showInputMessage="1" showErrorMessage="1" errorTitle="Entrée erronée" error="Il faut entrer une valeur comprise entre 1 et 100._x000a_Si vous réessayez, faites suivre le nombre du symbole &quot;%&quot;_x000a_" promptTitle="Cotation période" prompt="Il faut entrer une valeur supérieur à 0." sqref="D7">
      <formula1>0</formula1>
    </dataValidation>
    <dataValidation type="decimal" operator="greaterThan" showInputMessage="1" showErrorMessage="1" errorTitle="Entrée erronée" error="Il faut entrer une valeur supérieure à 0. _x000a_" promptTitle="Cotation période" prompt="Il faut entrer une valeur supérieure à 0." sqref="C7">
      <formula1>0</formula1>
    </dataValidation>
    <dataValidation type="textLength" allowBlank="1" showErrorMessage="1" errorTitle="Frappe de texte limitée" error="La frappe de texte est limitée à 35 caractères maximum." promptTitle="Intitulé de l'évaluation" prompt="Cette cellule vous permet de mentionner le sujet de votre évaluation._x000a_Maximum 35 caractères!" sqref="O10">
      <formula1>0</formula1>
      <formula2>35</formula2>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M18:Z52">
      <formula1>AND($AB18=1,M$13&gt;0,OR(M$7="trav",M$7="int",M$7="dev"),OR(OR(OR(OR(M$13&gt;M18,M$13=M18),M18="abs"),M18="exc"),M18="nr"))</formula1>
    </dataValidation>
    <dataValidation type="custom" showInputMessage="1" showErrorMessage="1" errorTitle="Convention d'écriture" error="En fonction de l'évaluation, encoder respectivement &quot;dev&quot;, &quot;int&quot; ou &quot;trav&quot; pour renseigner d'un devoir, d'une interrogation ou d'un travail._x000a_La nature de l'évaluation précédente doit figurer dans la colonne de gauche." sqref="N7:Z7">
      <formula1>AND(OR(M$7="trav",M$7="dev",M$7="int"),OR(N7="trav",N7="dev",N7="int"))</formula1>
    </dataValidation>
  </dataValidations>
  <pageMargins left="0.78740157499999996" right="0.78740157499999996" top="0.984251969" bottom="0.984251969" header="0.4921259845" footer="0.4921259845"/>
  <pageSetup paperSize="9"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6"/>
  <sheetViews>
    <sheetView topLeftCell="A13" zoomScale="80" workbookViewId="0">
      <pane xSplit="12" topLeftCell="M1" activePane="topRight" state="frozen"/>
      <selection activeCell="G2" sqref="G2:K5"/>
      <selection pane="topRight" activeCell="R37" sqref="M18:R37"/>
    </sheetView>
  </sheetViews>
  <sheetFormatPr baseColWidth="10" defaultColWidth="0" defaultRowHeight="12.75" zeroHeight="1" x14ac:dyDescent="0.2"/>
  <cols>
    <col min="1" max="1" width="3.28515625" style="2" customWidth="1"/>
    <col min="2" max="2" width="25.7109375" style="2" customWidth="1"/>
    <col min="3" max="4" width="6.7109375" style="2" customWidth="1"/>
    <col min="5" max="5" width="0.85546875" style="2" customWidth="1"/>
    <col min="6" max="11" width="6.7109375" style="2" customWidth="1"/>
    <col min="12" max="12" width="2.7109375" style="2" customWidth="1"/>
    <col min="13" max="26" width="8.28515625" style="2" customWidth="1"/>
    <col min="27" max="16384" width="8.28515625" style="14" hidden="1"/>
  </cols>
  <sheetData>
    <row r="1" spans="1:256" x14ac:dyDescent="0.2">
      <c r="A1" s="1"/>
      <c r="B1" s="1"/>
      <c r="C1" s="1"/>
      <c r="D1" s="1"/>
      <c r="E1" s="1"/>
      <c r="F1" s="1"/>
      <c r="G1" s="1"/>
      <c r="H1" s="1"/>
      <c r="I1" s="1"/>
      <c r="J1" s="1"/>
      <c r="K1" s="1"/>
      <c r="L1" s="1"/>
      <c r="M1" s="1"/>
      <c r="N1" s="1"/>
      <c r="O1" s="1"/>
      <c r="P1" s="1"/>
      <c r="Q1" s="1"/>
      <c r="R1" s="1"/>
      <c r="S1" s="1"/>
      <c r="T1" s="1"/>
      <c r="U1" s="1"/>
      <c r="V1" s="1"/>
      <c r="W1" s="1"/>
      <c r="X1" s="1"/>
      <c r="Y1" s="1"/>
      <c r="Z1" s="1"/>
    </row>
    <row r="2" spans="1:256" x14ac:dyDescent="0.2">
      <c r="A2" s="1" t="s">
        <v>1</v>
      </c>
      <c r="B2" s="1"/>
      <c r="C2" s="206" t="str">
        <f>T(Pér1!$C2)</f>
        <v/>
      </c>
      <c r="D2" s="206"/>
      <c r="E2" s="206"/>
      <c r="F2" s="206"/>
      <c r="G2" s="3"/>
      <c r="H2" s="3"/>
      <c r="I2" s="202" t="s">
        <v>17</v>
      </c>
      <c r="J2" s="202"/>
      <c r="K2" s="202"/>
      <c r="L2" s="3"/>
      <c r="M2" s="3"/>
      <c r="N2" s="3"/>
      <c r="O2" s="3"/>
      <c r="P2" s="3"/>
      <c r="Q2" s="3"/>
      <c r="R2" s="3"/>
      <c r="S2" s="3"/>
      <c r="T2" s="3"/>
      <c r="U2" s="3"/>
      <c r="V2" s="3"/>
      <c r="W2" s="3"/>
      <c r="X2" s="3"/>
      <c r="Y2" s="3"/>
      <c r="Z2" s="3"/>
    </row>
    <row r="3" spans="1:256" x14ac:dyDescent="0.2">
      <c r="A3" s="1" t="s">
        <v>0</v>
      </c>
      <c r="B3" s="1"/>
      <c r="C3" s="206" t="str">
        <f>T(Pér1!$C3)</f>
        <v/>
      </c>
      <c r="D3" s="206"/>
      <c r="E3" s="206"/>
      <c r="F3" s="206"/>
      <c r="G3" s="3"/>
      <c r="H3" s="3"/>
      <c r="I3" s="202"/>
      <c r="J3" s="202"/>
      <c r="K3" s="202"/>
      <c r="L3" s="3"/>
      <c r="M3" s="3"/>
      <c r="N3" s="3"/>
      <c r="O3" s="3"/>
      <c r="P3" s="3"/>
      <c r="Q3" s="3"/>
      <c r="R3" s="3"/>
      <c r="S3" s="3"/>
      <c r="T3" s="3"/>
      <c r="U3" s="3"/>
      <c r="V3" s="3"/>
      <c r="W3" s="3"/>
      <c r="X3" s="3"/>
      <c r="Y3" s="3"/>
      <c r="Z3" s="3"/>
    </row>
    <row r="4" spans="1:256" x14ac:dyDescent="0.2">
      <c r="A4" s="3" t="s">
        <v>29</v>
      </c>
      <c r="B4" s="1"/>
      <c r="C4" s="206" t="str">
        <f>T(Pér1!$C4)</f>
        <v/>
      </c>
      <c r="D4" s="206"/>
      <c r="E4" s="206"/>
      <c r="F4" s="206"/>
      <c r="G4" s="3"/>
      <c r="H4" s="3"/>
      <c r="I4" s="202"/>
      <c r="J4" s="202"/>
      <c r="K4" s="202"/>
      <c r="L4" s="3"/>
      <c r="M4" s="3"/>
      <c r="N4" s="3"/>
      <c r="O4" s="3"/>
      <c r="P4" s="3"/>
      <c r="Q4" s="3"/>
      <c r="R4" s="3"/>
      <c r="S4" s="3"/>
      <c r="T4" s="3"/>
      <c r="U4" s="3"/>
      <c r="V4" s="3"/>
      <c r="W4" s="3"/>
      <c r="X4" s="3"/>
      <c r="Y4" s="3"/>
      <c r="Z4" s="3"/>
    </row>
    <row r="5" spans="1:256" x14ac:dyDescent="0.2">
      <c r="A5" s="1" t="s">
        <v>8</v>
      </c>
      <c r="B5" s="3"/>
      <c r="C5" s="206" t="str">
        <f>IF(AB57=0,"",AB57)</f>
        <v/>
      </c>
      <c r="D5" s="206"/>
      <c r="E5" s="206"/>
      <c r="F5" s="206"/>
      <c r="G5" s="3"/>
      <c r="H5" s="3"/>
      <c r="I5" s="202"/>
      <c r="J5" s="202"/>
      <c r="K5" s="202"/>
      <c r="L5" s="3"/>
      <c r="M5" s="3"/>
      <c r="N5" s="3"/>
      <c r="O5" s="3"/>
      <c r="P5" s="3"/>
      <c r="Q5" s="3"/>
      <c r="R5" s="3"/>
      <c r="S5" s="3"/>
      <c r="T5" s="3"/>
      <c r="U5" s="3"/>
      <c r="V5" s="3"/>
      <c r="W5" s="3"/>
      <c r="X5" s="3"/>
      <c r="Y5" s="3"/>
      <c r="Z5" s="3"/>
    </row>
    <row r="6" spans="1:256" x14ac:dyDescent="0.2">
      <c r="A6" s="1"/>
      <c r="B6" s="3"/>
      <c r="C6" s="207"/>
      <c r="D6" s="207"/>
      <c r="E6" s="207"/>
      <c r="F6" s="207"/>
      <c r="G6" s="3"/>
      <c r="H6" s="3"/>
      <c r="I6" s="3"/>
      <c r="J6" s="3"/>
      <c r="K6" s="3"/>
      <c r="L6" s="3"/>
      <c r="M6" s="3"/>
      <c r="N6" s="3"/>
      <c r="O6" s="3"/>
      <c r="P6" s="3"/>
      <c r="Q6" s="3"/>
      <c r="R6" s="3"/>
      <c r="S6" s="3"/>
      <c r="T6" s="3"/>
      <c r="U6" s="3"/>
      <c r="V6" s="3"/>
      <c r="W6" s="3"/>
      <c r="X6" s="3"/>
      <c r="Y6" s="3"/>
      <c r="Z6" s="3"/>
    </row>
    <row r="7" spans="1:256" x14ac:dyDescent="0.2">
      <c r="A7" s="3" t="s">
        <v>61</v>
      </c>
      <c r="B7" s="3"/>
      <c r="C7" s="91">
        <f>IF((Pér1!$C$7)=0,"",N(Pér1!$C$7))</f>
        <v>20</v>
      </c>
      <c r="D7" s="91"/>
      <c r="E7" s="110"/>
      <c r="F7" s="3"/>
      <c r="G7" s="3"/>
      <c r="H7" s="3"/>
      <c r="I7" s="203" t="s">
        <v>11</v>
      </c>
      <c r="J7" s="203"/>
      <c r="K7" s="203"/>
      <c r="L7" s="3"/>
      <c r="M7" s="119"/>
      <c r="N7" s="119"/>
      <c r="O7" s="119"/>
      <c r="P7" s="119"/>
      <c r="Q7" s="119"/>
      <c r="R7" s="119"/>
      <c r="S7" s="119"/>
      <c r="T7" s="119"/>
      <c r="U7" s="119"/>
      <c r="V7" s="119"/>
      <c r="W7" s="119"/>
      <c r="X7" s="119"/>
      <c r="Y7" s="119"/>
      <c r="Z7" s="119"/>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c r="IC7" s="23"/>
      <c r="ID7" s="23"/>
      <c r="IE7" s="23"/>
      <c r="IF7" s="23"/>
      <c r="IG7" s="23"/>
      <c r="IH7" s="23"/>
      <c r="II7" s="23"/>
      <c r="IJ7" s="23"/>
      <c r="IK7" s="23"/>
      <c r="IL7" s="23"/>
      <c r="IM7" s="23"/>
      <c r="IN7" s="23"/>
      <c r="IO7" s="23"/>
      <c r="IP7" s="23"/>
      <c r="IQ7" s="23"/>
      <c r="IR7" s="23"/>
      <c r="IS7" s="23"/>
      <c r="IT7" s="23"/>
      <c r="IU7" s="23"/>
      <c r="IV7" s="23"/>
    </row>
    <row r="8" spans="1:256" s="121" customFormat="1" x14ac:dyDescent="0.2">
      <c r="A8" s="3"/>
      <c r="B8" s="3"/>
      <c r="C8" s="16"/>
      <c r="D8" s="3"/>
      <c r="E8" s="3"/>
      <c r="F8" s="3"/>
      <c r="G8" s="3"/>
      <c r="H8" s="3"/>
      <c r="I8" s="203" t="s">
        <v>12</v>
      </c>
      <c r="J8" s="203"/>
      <c r="K8" s="203"/>
      <c r="L8" s="3"/>
      <c r="M8" s="4"/>
      <c r="N8" s="4"/>
      <c r="O8" s="4"/>
      <c r="P8" s="4"/>
      <c r="Q8" s="4"/>
      <c r="R8" s="4"/>
      <c r="S8" s="4"/>
      <c r="T8" s="4"/>
      <c r="U8" s="4"/>
      <c r="V8" s="4"/>
      <c r="W8" s="4"/>
      <c r="X8" s="4"/>
      <c r="Y8" s="4"/>
      <c r="Z8" s="4"/>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x14ac:dyDescent="0.2">
      <c r="A9" s="3"/>
      <c r="B9" s="3"/>
      <c r="C9" s="16"/>
      <c r="D9" s="16"/>
      <c r="E9" s="3"/>
      <c r="F9" s="3"/>
      <c r="G9" s="3"/>
      <c r="H9" s="3"/>
      <c r="I9" s="17"/>
      <c r="J9" s="17"/>
      <c r="K9" s="17"/>
      <c r="L9" s="3"/>
      <c r="M9" s="122"/>
      <c r="N9" s="122"/>
      <c r="O9" s="122"/>
      <c r="P9" s="122"/>
      <c r="Q9" s="122"/>
      <c r="R9" s="122"/>
      <c r="S9" s="122"/>
      <c r="T9" s="122"/>
      <c r="U9" s="122"/>
      <c r="V9" s="122"/>
      <c r="W9" s="122"/>
      <c r="X9" s="122"/>
      <c r="Y9" s="122"/>
      <c r="Z9" s="122"/>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c r="IC9" s="23"/>
      <c r="ID9" s="23"/>
      <c r="IE9" s="23"/>
      <c r="IF9" s="23"/>
      <c r="IG9" s="23"/>
      <c r="IH9" s="23"/>
      <c r="II9" s="23"/>
      <c r="IJ9" s="23"/>
      <c r="IK9" s="23"/>
      <c r="IL9" s="23"/>
      <c r="IM9" s="23"/>
      <c r="IN9" s="23"/>
      <c r="IO9" s="23"/>
      <c r="IP9" s="23"/>
      <c r="IQ9" s="23"/>
      <c r="IR9" s="23"/>
      <c r="IS9" s="23"/>
      <c r="IT9" s="23"/>
      <c r="IU9" s="23"/>
      <c r="IV9" s="23"/>
    </row>
    <row r="10" spans="1:256" s="123" customFormat="1" ht="99.95" customHeight="1" x14ac:dyDescent="0.2">
      <c r="A10" s="5" t="s">
        <v>2</v>
      </c>
      <c r="B10" s="5" t="s">
        <v>4</v>
      </c>
      <c r="C10" s="5"/>
      <c r="D10" s="129" t="s">
        <v>3</v>
      </c>
      <c r="E10" s="6"/>
      <c r="F10" s="135" t="s">
        <v>5</v>
      </c>
      <c r="G10" s="135" t="s">
        <v>6</v>
      </c>
      <c r="H10" s="128" t="s">
        <v>7</v>
      </c>
      <c r="I10" s="131" t="s">
        <v>6</v>
      </c>
      <c r="J10" s="130" t="s">
        <v>73</v>
      </c>
      <c r="K10" s="132" t="s">
        <v>6</v>
      </c>
      <c r="L10" s="6"/>
      <c r="M10" s="32"/>
      <c r="N10" s="32"/>
      <c r="O10" s="32"/>
      <c r="P10" s="32"/>
      <c r="Q10" s="32"/>
      <c r="R10" s="32"/>
      <c r="S10" s="32"/>
      <c r="T10" s="32"/>
      <c r="U10" s="32"/>
      <c r="V10" s="32"/>
      <c r="W10" s="32"/>
      <c r="X10" s="32"/>
      <c r="Y10" s="32"/>
      <c r="Z10" s="32"/>
    </row>
    <row r="11" spans="1:256" s="22" customFormat="1" ht="12.75" customHeight="1" x14ac:dyDescent="0.2">
      <c r="A11" s="5"/>
      <c r="B11" s="5"/>
      <c r="C11" s="5"/>
      <c r="D11" s="6"/>
      <c r="E11" s="6"/>
      <c r="F11" s="6"/>
      <c r="G11" s="6"/>
      <c r="H11" s="18"/>
      <c r="I11" s="18"/>
      <c r="J11" s="18"/>
      <c r="K11" s="18"/>
      <c r="L11" s="6"/>
      <c r="M11" s="18"/>
      <c r="N11" s="18"/>
      <c r="O11" s="18"/>
      <c r="P11" s="18"/>
      <c r="Q11" s="18"/>
      <c r="R11" s="18"/>
      <c r="S11" s="18"/>
      <c r="T11" s="18"/>
      <c r="U11" s="18"/>
      <c r="V11" s="18"/>
      <c r="W11" s="18"/>
      <c r="X11" s="18"/>
      <c r="Y11" s="18"/>
      <c r="Z11" s="18"/>
    </row>
    <row r="12" spans="1:256" s="121" customFormat="1" x14ac:dyDescent="0.2">
      <c r="A12" s="3"/>
      <c r="B12" s="3"/>
      <c r="C12" s="3"/>
      <c r="D12" s="3"/>
      <c r="E12" s="3"/>
      <c r="F12" s="3"/>
      <c r="G12" s="3"/>
      <c r="H12" s="3"/>
      <c r="I12" s="208" t="s">
        <v>9</v>
      </c>
      <c r="J12" s="208"/>
      <c r="K12" s="208"/>
      <c r="L12" s="3"/>
      <c r="M12" s="7"/>
      <c r="N12" s="7"/>
      <c r="O12" s="7"/>
      <c r="P12" s="7"/>
      <c r="Q12" s="7"/>
      <c r="R12" s="7"/>
      <c r="S12" s="7"/>
      <c r="T12" s="7"/>
      <c r="U12" s="7"/>
      <c r="V12" s="7"/>
      <c r="W12" s="7"/>
      <c r="X12" s="7"/>
      <c r="Y12" s="7"/>
      <c r="Z12" s="7"/>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row>
    <row r="13" spans="1:256" s="121" customFormat="1" ht="12.75" customHeight="1" x14ac:dyDescent="0.2">
      <c r="A13" s="3"/>
      <c r="B13" s="3"/>
      <c r="C13" s="3"/>
      <c r="D13" s="189">
        <f>IF(Pér1!$C$7=0,"",N(Pér1!$C$7))</f>
        <v>20</v>
      </c>
      <c r="E13" s="3"/>
      <c r="F13" s="3"/>
      <c r="G13" s="3"/>
      <c r="H13" s="3"/>
      <c r="I13" s="208" t="s">
        <v>10</v>
      </c>
      <c r="J13" s="208"/>
      <c r="K13" s="208"/>
      <c r="L13" s="3"/>
      <c r="M13" s="8"/>
      <c r="N13" s="8"/>
      <c r="O13" s="8"/>
      <c r="P13" s="8"/>
      <c r="Q13" s="8"/>
      <c r="R13" s="8"/>
      <c r="S13" s="8"/>
      <c r="T13" s="8"/>
      <c r="U13" s="8"/>
      <c r="V13" s="8"/>
      <c r="W13" s="8"/>
      <c r="X13" s="8"/>
      <c r="Y13" s="8"/>
      <c r="Z13" s="8"/>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12.75" customHeight="1" x14ac:dyDescent="0.2">
      <c r="A14" s="3"/>
      <c r="B14" s="3"/>
      <c r="C14" s="3"/>
      <c r="D14" s="3"/>
      <c r="E14" s="3"/>
      <c r="F14" s="3"/>
      <c r="G14" s="3"/>
      <c r="H14" s="3"/>
      <c r="I14" s="3"/>
      <c r="J14" s="3"/>
      <c r="K14" s="3"/>
      <c r="L14" s="3"/>
      <c r="M14" s="1"/>
      <c r="N14" s="1"/>
      <c r="O14" s="1"/>
      <c r="P14" s="1"/>
      <c r="Q14" s="1"/>
      <c r="R14" s="1"/>
      <c r="S14" s="1"/>
      <c r="T14" s="1"/>
      <c r="U14" s="1"/>
      <c r="V14" s="1"/>
      <c r="W14" s="1"/>
      <c r="X14" s="1"/>
      <c r="Y14" s="1"/>
      <c r="Z14" s="1"/>
    </row>
    <row r="15" spans="1:256" s="121" customFormat="1" ht="12.75" customHeight="1" x14ac:dyDescent="0.2">
      <c r="A15" s="3"/>
      <c r="B15" s="3"/>
      <c r="C15" s="3"/>
      <c r="D15" s="3"/>
      <c r="E15" s="3"/>
      <c r="F15" s="3"/>
      <c r="G15" s="3"/>
      <c r="H15" s="3"/>
      <c r="I15" s="203" t="s">
        <v>33</v>
      </c>
      <c r="J15" s="203"/>
      <c r="K15" s="203"/>
      <c r="L15" s="3"/>
      <c r="M15" s="27" t="str">
        <f t="shared" ref="M15:Z15" si="0">IF(ISNUMBER(M100),M100,"")</f>
        <v/>
      </c>
      <c r="N15" s="27" t="str">
        <f t="shared" si="0"/>
        <v/>
      </c>
      <c r="O15" s="27" t="str">
        <f t="shared" si="0"/>
        <v/>
      </c>
      <c r="P15" s="27" t="str">
        <f t="shared" si="0"/>
        <v/>
      </c>
      <c r="Q15" s="27" t="str">
        <f t="shared" si="0"/>
        <v/>
      </c>
      <c r="R15" s="27" t="str">
        <f t="shared" si="0"/>
        <v/>
      </c>
      <c r="S15" s="27" t="str">
        <f t="shared" si="0"/>
        <v/>
      </c>
      <c r="T15" s="27" t="str">
        <f t="shared" si="0"/>
        <v/>
      </c>
      <c r="U15" s="27" t="str">
        <f t="shared" si="0"/>
        <v/>
      </c>
      <c r="V15" s="27" t="str">
        <f t="shared" si="0"/>
        <v/>
      </c>
      <c r="W15" s="27" t="str">
        <f t="shared" si="0"/>
        <v/>
      </c>
      <c r="X15" s="27" t="str">
        <f t="shared" si="0"/>
        <v/>
      </c>
      <c r="Y15" s="27" t="str">
        <f t="shared" si="0"/>
        <v/>
      </c>
      <c r="Z15" s="27" t="str">
        <f t="shared" si="0"/>
        <v/>
      </c>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s="121" customFormat="1" ht="12.75" customHeight="1" x14ac:dyDescent="0.2">
      <c r="A16" s="3"/>
      <c r="B16" s="3"/>
      <c r="C16" s="3"/>
      <c r="D16" s="3"/>
      <c r="E16" s="3"/>
      <c r="F16" s="3"/>
      <c r="G16" s="3"/>
      <c r="H16" s="3"/>
      <c r="I16" s="203" t="s">
        <v>32</v>
      </c>
      <c r="J16" s="203"/>
      <c r="K16" s="203"/>
      <c r="L16" s="3"/>
      <c r="M16" s="28" t="str">
        <f>IF(ISNUMBER(M100),M100/M13,"")</f>
        <v/>
      </c>
      <c r="N16" s="28" t="str">
        <f t="shared" ref="N16:Z16" si="1">IF(ISNUMBER(N100),N100/N13,"")</f>
        <v/>
      </c>
      <c r="O16" s="28" t="str">
        <f t="shared" si="1"/>
        <v/>
      </c>
      <c r="P16" s="28" t="str">
        <f t="shared" si="1"/>
        <v/>
      </c>
      <c r="Q16" s="28" t="str">
        <f t="shared" si="1"/>
        <v/>
      </c>
      <c r="R16" s="28" t="str">
        <f t="shared" si="1"/>
        <v/>
      </c>
      <c r="S16" s="28" t="str">
        <f t="shared" si="1"/>
        <v/>
      </c>
      <c r="T16" s="28" t="str">
        <f t="shared" si="1"/>
        <v/>
      </c>
      <c r="U16" s="28" t="str">
        <f t="shared" si="1"/>
        <v/>
      </c>
      <c r="V16" s="28" t="str">
        <f t="shared" si="1"/>
        <v/>
      </c>
      <c r="W16" s="28" t="str">
        <f t="shared" si="1"/>
        <v/>
      </c>
      <c r="X16" s="28" t="str">
        <f t="shared" si="1"/>
        <v/>
      </c>
      <c r="Y16" s="28" t="str">
        <f t="shared" si="1"/>
        <v/>
      </c>
      <c r="Z16" s="28" t="str">
        <f t="shared" si="1"/>
        <v/>
      </c>
    </row>
    <row r="17" spans="1:256" ht="12.75" customHeight="1" x14ac:dyDescent="0.2">
      <c r="A17" s="3"/>
      <c r="B17" s="3"/>
      <c r="C17" s="3"/>
      <c r="D17" s="3"/>
      <c r="E17" s="3"/>
      <c r="F17" s="3"/>
      <c r="G17" s="3"/>
      <c r="H17" s="3"/>
      <c r="I17" s="3"/>
      <c r="J17" s="3"/>
      <c r="K17" s="3"/>
      <c r="L17" s="3"/>
      <c r="M17" s="1"/>
      <c r="N17" s="1"/>
      <c r="O17" s="1"/>
      <c r="P17" s="1"/>
      <c r="Q17" s="1"/>
      <c r="R17" s="1"/>
      <c r="S17" s="1"/>
      <c r="T17" s="1"/>
      <c r="U17" s="1"/>
      <c r="V17" s="1"/>
      <c r="W17" s="1"/>
      <c r="X17" s="1"/>
      <c r="Y17" s="1"/>
      <c r="Z17" s="1"/>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row>
    <row r="18" spans="1:256" ht="12.75" customHeight="1" x14ac:dyDescent="0.2">
      <c r="A18" s="3" t="str">
        <f>IF(AB18=1,$A17+1,"")</f>
        <v/>
      </c>
      <c r="B18" s="3" t="str">
        <f>T(Pér1!$B18)</f>
        <v/>
      </c>
      <c r="C18" s="3"/>
      <c r="D18" s="189" t="str">
        <f>IF(OR(ISERROR($D106),$D$13=0),"",$D106)</f>
        <v/>
      </c>
      <c r="E18" s="3"/>
      <c r="F18" s="136" t="str">
        <f>IF(G18="","",SUMPRODUCT(M18:AZ18,M106:AZ106))</f>
        <v/>
      </c>
      <c r="G18" s="136" t="str">
        <f>IF(OR($B18="",$G106=0),"",SUMPRODUCT($M$13:$AZ$13,M106:AZ106))</f>
        <v/>
      </c>
      <c r="H18" s="133" t="str">
        <f>IF(I18="","",SUMPRODUCT(M18:AZ18,M206:AZ206))</f>
        <v/>
      </c>
      <c r="I18" s="126" t="str">
        <f>IF(OR($B18="",$I106=0),"",SUMPRODUCT($M$13:$AZ$13,M206:AZ206))</f>
        <v/>
      </c>
      <c r="J18" s="127" t="str">
        <f>IF(K18="","",SUMPRODUCT(M18:AZ18,M306:AZ306))</f>
        <v/>
      </c>
      <c r="K18" s="134" t="str">
        <f>IF(OR($B18="",$K106=0),"",SUMPRODUCT($M$13:$AZ$13,M306:AZ306))</f>
        <v/>
      </c>
      <c r="L18" s="3"/>
      <c r="M18" s="9"/>
      <c r="N18" s="9"/>
      <c r="O18" s="9"/>
      <c r="P18" s="9"/>
      <c r="Q18" s="9"/>
      <c r="R18" s="9"/>
      <c r="S18" s="9"/>
      <c r="T18" s="9"/>
      <c r="U18" s="9"/>
      <c r="V18" s="9"/>
      <c r="W18" s="9"/>
      <c r="X18" s="9"/>
      <c r="Y18" s="9"/>
      <c r="Z18" s="9"/>
      <c r="AB18" s="14">
        <f>IF(NOT(ISBLANK(Pér1!$B18)),1,0)</f>
        <v>0</v>
      </c>
    </row>
    <row r="19" spans="1:256" ht="12.75" customHeight="1" x14ac:dyDescent="0.2">
      <c r="A19" s="3" t="str">
        <f t="shared" ref="A19:A52" si="2">IF(AB19=1,$A18+1,"")</f>
        <v/>
      </c>
      <c r="B19" s="3" t="str">
        <f>T(Pér1!$B19)</f>
        <v/>
      </c>
      <c r="C19" s="3"/>
      <c r="D19" s="189" t="str">
        <f t="shared" ref="D19:D52" si="3">IF(OR(ISERROR($D107),$D$13=0),"",$D107)</f>
        <v/>
      </c>
      <c r="E19" s="3"/>
      <c r="F19" s="136" t="str">
        <f t="shared" ref="F19:F52" si="4">IF(G19="","",SUMPRODUCT(M19:AZ19,M107:AZ107))</f>
        <v/>
      </c>
      <c r="G19" s="136" t="str">
        <f t="shared" ref="G19:G52" si="5">IF(OR($B19="",$G107=0),"",SUMPRODUCT($M$13:$AZ$13,M107:AZ107))</f>
        <v/>
      </c>
      <c r="H19" s="133" t="str">
        <f t="shared" ref="H19:H52" si="6">IF(I19="","",SUMPRODUCT(M19:AZ19,M207:AZ207))</f>
        <v/>
      </c>
      <c r="I19" s="126" t="str">
        <f t="shared" ref="I19:I52" si="7">IF(OR($B19="",$I107=0),"",SUMPRODUCT($M$13:$AZ$13,M207:AZ207))</f>
        <v/>
      </c>
      <c r="J19" s="127" t="str">
        <f t="shared" ref="J19:J52" si="8">IF(K19="","",SUMPRODUCT(M19:AZ19,M307:AZ307))</f>
        <v/>
      </c>
      <c r="K19" s="134" t="str">
        <f t="shared" ref="K19:K52" si="9">IF(OR($B19="",$K107=0),"",SUMPRODUCT($M$13:$AZ$13,M307:AZ307))</f>
        <v/>
      </c>
      <c r="L19" s="3"/>
      <c r="M19" s="9"/>
      <c r="N19" s="9"/>
      <c r="O19" s="9"/>
      <c r="P19" s="9"/>
      <c r="Q19" s="9"/>
      <c r="R19" s="9"/>
      <c r="S19" s="9"/>
      <c r="T19" s="9"/>
      <c r="U19" s="9"/>
      <c r="V19" s="9"/>
      <c r="W19" s="9"/>
      <c r="X19" s="9"/>
      <c r="Y19" s="9"/>
      <c r="Z19" s="9"/>
      <c r="AA19" s="15"/>
      <c r="AB19" s="14">
        <f>IF(NOT(ISBLANK(Pér1!$B19)),1,0)</f>
        <v>0</v>
      </c>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c r="IP19" s="15"/>
      <c r="IQ19" s="15"/>
      <c r="IR19" s="15"/>
      <c r="IS19" s="15"/>
      <c r="IT19" s="15"/>
      <c r="IU19" s="15"/>
      <c r="IV19" s="15"/>
    </row>
    <row r="20" spans="1:256" ht="12.75" customHeight="1" x14ac:dyDescent="0.2">
      <c r="A20" s="3" t="str">
        <f t="shared" si="2"/>
        <v/>
      </c>
      <c r="B20" s="3" t="str">
        <f>T(Pér1!$B20)</f>
        <v/>
      </c>
      <c r="C20" s="3"/>
      <c r="D20" s="189" t="str">
        <f t="shared" si="3"/>
        <v/>
      </c>
      <c r="E20" s="3"/>
      <c r="F20" s="136" t="str">
        <f t="shared" si="4"/>
        <v/>
      </c>
      <c r="G20" s="136" t="str">
        <f t="shared" si="5"/>
        <v/>
      </c>
      <c r="H20" s="133" t="str">
        <f t="shared" si="6"/>
        <v/>
      </c>
      <c r="I20" s="126" t="str">
        <f t="shared" si="7"/>
        <v/>
      </c>
      <c r="J20" s="127" t="str">
        <f t="shared" si="8"/>
        <v/>
      </c>
      <c r="K20" s="134" t="str">
        <f t="shared" si="9"/>
        <v/>
      </c>
      <c r="L20" s="3"/>
      <c r="M20" s="9"/>
      <c r="N20" s="9"/>
      <c r="O20" s="9"/>
      <c r="P20" s="9"/>
      <c r="Q20" s="9"/>
      <c r="R20" s="9"/>
      <c r="S20" s="9"/>
      <c r="T20" s="9"/>
      <c r="U20" s="9"/>
      <c r="V20" s="9"/>
      <c r="W20" s="9"/>
      <c r="X20" s="9"/>
      <c r="Y20" s="9"/>
      <c r="Z20" s="9"/>
      <c r="AB20" s="14">
        <f>IF(NOT(ISBLANK(Pér1!$B20)),1,0)</f>
        <v>0</v>
      </c>
    </row>
    <row r="21" spans="1:256" x14ac:dyDescent="0.2">
      <c r="A21" s="3" t="str">
        <f t="shared" si="2"/>
        <v/>
      </c>
      <c r="B21" s="3" t="str">
        <f>T(Pér1!$B21)</f>
        <v/>
      </c>
      <c r="C21" s="3"/>
      <c r="D21" s="189" t="str">
        <f t="shared" si="3"/>
        <v/>
      </c>
      <c r="E21" s="3"/>
      <c r="F21" s="136" t="str">
        <f t="shared" si="4"/>
        <v/>
      </c>
      <c r="G21" s="136" t="str">
        <f t="shared" si="5"/>
        <v/>
      </c>
      <c r="H21" s="133" t="str">
        <f t="shared" si="6"/>
        <v/>
      </c>
      <c r="I21" s="126" t="str">
        <f t="shared" si="7"/>
        <v/>
      </c>
      <c r="J21" s="127" t="str">
        <f t="shared" si="8"/>
        <v/>
      </c>
      <c r="K21" s="134" t="str">
        <f t="shared" si="9"/>
        <v/>
      </c>
      <c r="L21" s="3"/>
      <c r="M21" s="9"/>
      <c r="N21" s="9"/>
      <c r="O21" s="9"/>
      <c r="P21" s="9"/>
      <c r="Q21" s="9"/>
      <c r="R21" s="9"/>
      <c r="S21" s="9"/>
      <c r="T21" s="9"/>
      <c r="U21" s="9"/>
      <c r="V21" s="9"/>
      <c r="W21" s="9"/>
      <c r="X21" s="9"/>
      <c r="Y21" s="9"/>
      <c r="Z21" s="9"/>
      <c r="AA21" s="15"/>
      <c r="AB21" s="14">
        <f>IF(NOT(ISBLANK(Pér1!$B21)),1,0)</f>
        <v>0</v>
      </c>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c r="IP21" s="15"/>
      <c r="IQ21" s="15"/>
      <c r="IR21" s="15"/>
      <c r="IS21" s="15"/>
      <c r="IT21" s="15"/>
      <c r="IU21" s="15"/>
      <c r="IV21" s="15"/>
    </row>
    <row r="22" spans="1:256" x14ac:dyDescent="0.2">
      <c r="A22" s="3" t="str">
        <f t="shared" si="2"/>
        <v/>
      </c>
      <c r="B22" s="3" t="str">
        <f>T(Pér1!$B22)</f>
        <v/>
      </c>
      <c r="C22" s="3"/>
      <c r="D22" s="189" t="str">
        <f t="shared" si="3"/>
        <v/>
      </c>
      <c r="E22" s="3"/>
      <c r="F22" s="136" t="str">
        <f t="shared" si="4"/>
        <v/>
      </c>
      <c r="G22" s="136" t="str">
        <f t="shared" si="5"/>
        <v/>
      </c>
      <c r="H22" s="133" t="str">
        <f t="shared" si="6"/>
        <v/>
      </c>
      <c r="I22" s="126" t="str">
        <f t="shared" si="7"/>
        <v/>
      </c>
      <c r="J22" s="127" t="str">
        <f t="shared" si="8"/>
        <v/>
      </c>
      <c r="K22" s="134" t="str">
        <f t="shared" si="9"/>
        <v/>
      </c>
      <c r="L22" s="3"/>
      <c r="M22" s="9"/>
      <c r="N22" s="9"/>
      <c r="O22" s="9"/>
      <c r="P22" s="9"/>
      <c r="Q22" s="9"/>
      <c r="R22" s="9"/>
      <c r="S22" s="9"/>
      <c r="T22" s="9"/>
      <c r="U22" s="9"/>
      <c r="V22" s="9"/>
      <c r="W22" s="9"/>
      <c r="X22" s="9"/>
      <c r="Y22" s="9"/>
      <c r="Z22" s="9"/>
      <c r="AB22" s="14">
        <f>IF(NOT(ISBLANK(Pér1!$B22)),1,0)</f>
        <v>0</v>
      </c>
    </row>
    <row r="23" spans="1:256" x14ac:dyDescent="0.2">
      <c r="A23" s="3" t="str">
        <f t="shared" si="2"/>
        <v/>
      </c>
      <c r="B23" s="3" t="str">
        <f>T(Pér1!$B23)</f>
        <v/>
      </c>
      <c r="C23" s="3"/>
      <c r="D23" s="189" t="str">
        <f t="shared" si="3"/>
        <v/>
      </c>
      <c r="E23" s="3"/>
      <c r="F23" s="136" t="str">
        <f t="shared" si="4"/>
        <v/>
      </c>
      <c r="G23" s="136" t="str">
        <f t="shared" si="5"/>
        <v/>
      </c>
      <c r="H23" s="133" t="str">
        <f t="shared" si="6"/>
        <v/>
      </c>
      <c r="I23" s="126" t="str">
        <f t="shared" si="7"/>
        <v/>
      </c>
      <c r="J23" s="127" t="str">
        <f t="shared" si="8"/>
        <v/>
      </c>
      <c r="K23" s="134" t="str">
        <f t="shared" si="9"/>
        <v/>
      </c>
      <c r="L23" s="3"/>
      <c r="M23" s="9"/>
      <c r="N23" s="9"/>
      <c r="O23" s="9"/>
      <c r="P23" s="9"/>
      <c r="Q23" s="9"/>
      <c r="R23" s="9"/>
      <c r="S23" s="9"/>
      <c r="T23" s="9"/>
      <c r="U23" s="9"/>
      <c r="V23" s="9"/>
      <c r="W23" s="9"/>
      <c r="X23" s="9"/>
      <c r="Y23" s="9"/>
      <c r="Z23" s="9"/>
      <c r="AA23" s="15"/>
      <c r="AB23" s="14">
        <f>IF(NOT(ISBLANK(Pér1!$B23)),1,0)</f>
        <v>0</v>
      </c>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row>
    <row r="24" spans="1:256" x14ac:dyDescent="0.2">
      <c r="A24" s="3" t="str">
        <f t="shared" si="2"/>
        <v/>
      </c>
      <c r="B24" s="3" t="str">
        <f>T(Pér1!$B24)</f>
        <v/>
      </c>
      <c r="C24" s="3"/>
      <c r="D24" s="189" t="str">
        <f t="shared" si="3"/>
        <v/>
      </c>
      <c r="E24" s="3"/>
      <c r="F24" s="136" t="str">
        <f t="shared" si="4"/>
        <v/>
      </c>
      <c r="G24" s="136" t="str">
        <f t="shared" si="5"/>
        <v/>
      </c>
      <c r="H24" s="133" t="str">
        <f t="shared" si="6"/>
        <v/>
      </c>
      <c r="I24" s="126" t="str">
        <f t="shared" si="7"/>
        <v/>
      </c>
      <c r="J24" s="127" t="str">
        <f t="shared" si="8"/>
        <v/>
      </c>
      <c r="K24" s="134" t="str">
        <f t="shared" si="9"/>
        <v/>
      </c>
      <c r="L24" s="3"/>
      <c r="M24" s="9"/>
      <c r="N24" s="9"/>
      <c r="O24" s="9"/>
      <c r="P24" s="9"/>
      <c r="Q24" s="9"/>
      <c r="R24" s="9"/>
      <c r="S24" s="9"/>
      <c r="T24" s="9"/>
      <c r="U24" s="9"/>
      <c r="V24" s="9"/>
      <c r="W24" s="9"/>
      <c r="X24" s="9"/>
      <c r="Y24" s="9"/>
      <c r="Z24" s="9"/>
      <c r="AA24" s="15"/>
      <c r="AB24" s="14">
        <f>IF(NOT(ISBLANK(Pér1!$B24)),1,0)</f>
        <v>0</v>
      </c>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row>
    <row r="25" spans="1:256" x14ac:dyDescent="0.2">
      <c r="A25" s="3" t="str">
        <f t="shared" si="2"/>
        <v/>
      </c>
      <c r="B25" s="3" t="str">
        <f>T(Pér1!$B25)</f>
        <v/>
      </c>
      <c r="C25" s="3"/>
      <c r="D25" s="189" t="str">
        <f t="shared" si="3"/>
        <v/>
      </c>
      <c r="E25" s="3"/>
      <c r="F25" s="136" t="str">
        <f t="shared" si="4"/>
        <v/>
      </c>
      <c r="G25" s="136" t="str">
        <f t="shared" si="5"/>
        <v/>
      </c>
      <c r="H25" s="133" t="str">
        <f t="shared" si="6"/>
        <v/>
      </c>
      <c r="I25" s="126" t="str">
        <f t="shared" si="7"/>
        <v/>
      </c>
      <c r="J25" s="127" t="str">
        <f t="shared" si="8"/>
        <v/>
      </c>
      <c r="K25" s="134" t="str">
        <f t="shared" si="9"/>
        <v/>
      </c>
      <c r="L25" s="3"/>
      <c r="M25" s="9"/>
      <c r="N25" s="9"/>
      <c r="O25" s="9"/>
      <c r="P25" s="9"/>
      <c r="Q25" s="9"/>
      <c r="R25" s="9"/>
      <c r="S25" s="9"/>
      <c r="T25" s="9"/>
      <c r="U25" s="9"/>
      <c r="V25" s="9"/>
      <c r="W25" s="9"/>
      <c r="X25" s="9"/>
      <c r="Y25" s="9"/>
      <c r="Z25" s="9"/>
      <c r="AA25" s="15"/>
      <c r="AB25" s="14">
        <f>IF(NOT(ISBLANK(Pér1!$B25)),1,0)</f>
        <v>0</v>
      </c>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row>
    <row r="26" spans="1:256" x14ac:dyDescent="0.2">
      <c r="A26" s="3" t="str">
        <f t="shared" si="2"/>
        <v/>
      </c>
      <c r="B26" s="3" t="str">
        <f>T(Pér1!$B26)</f>
        <v/>
      </c>
      <c r="C26" s="3"/>
      <c r="D26" s="189" t="str">
        <f t="shared" si="3"/>
        <v/>
      </c>
      <c r="E26" s="3"/>
      <c r="F26" s="136" t="str">
        <f t="shared" si="4"/>
        <v/>
      </c>
      <c r="G26" s="136" t="str">
        <f t="shared" si="5"/>
        <v/>
      </c>
      <c r="H26" s="133" t="str">
        <f t="shared" si="6"/>
        <v/>
      </c>
      <c r="I26" s="126" t="str">
        <f t="shared" si="7"/>
        <v/>
      </c>
      <c r="J26" s="127" t="str">
        <f t="shared" si="8"/>
        <v/>
      </c>
      <c r="K26" s="134" t="str">
        <f t="shared" si="9"/>
        <v/>
      </c>
      <c r="L26" s="3"/>
      <c r="M26" s="9"/>
      <c r="N26" s="9"/>
      <c r="O26" s="9"/>
      <c r="P26" s="9"/>
      <c r="Q26" s="9"/>
      <c r="R26" s="9"/>
      <c r="S26" s="9"/>
      <c r="T26" s="9"/>
      <c r="U26" s="9"/>
      <c r="V26" s="9"/>
      <c r="W26" s="9"/>
      <c r="X26" s="9"/>
      <c r="Y26" s="9"/>
      <c r="Z26" s="9"/>
      <c r="AA26" s="15"/>
      <c r="AB26" s="14">
        <f>IF(NOT(ISBLANK(Pér1!$B26)),1,0)</f>
        <v>0</v>
      </c>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row>
    <row r="27" spans="1:256" x14ac:dyDescent="0.2">
      <c r="A27" s="3" t="str">
        <f t="shared" si="2"/>
        <v/>
      </c>
      <c r="B27" s="3" t="str">
        <f>T(Pér1!$B27)</f>
        <v/>
      </c>
      <c r="C27" s="3"/>
      <c r="D27" s="189" t="str">
        <f t="shared" si="3"/>
        <v/>
      </c>
      <c r="E27" s="3"/>
      <c r="F27" s="136" t="str">
        <f t="shared" si="4"/>
        <v/>
      </c>
      <c r="G27" s="136" t="str">
        <f t="shared" si="5"/>
        <v/>
      </c>
      <c r="H27" s="133" t="str">
        <f t="shared" si="6"/>
        <v/>
      </c>
      <c r="I27" s="126" t="str">
        <f t="shared" si="7"/>
        <v/>
      </c>
      <c r="J27" s="127" t="str">
        <f t="shared" si="8"/>
        <v/>
      </c>
      <c r="K27" s="134" t="str">
        <f t="shared" si="9"/>
        <v/>
      </c>
      <c r="L27" s="3"/>
      <c r="M27" s="9"/>
      <c r="N27" s="9"/>
      <c r="O27" s="9"/>
      <c r="P27" s="9"/>
      <c r="Q27" s="9"/>
      <c r="R27" s="9"/>
      <c r="S27" s="9"/>
      <c r="T27" s="9"/>
      <c r="U27" s="9"/>
      <c r="V27" s="9"/>
      <c r="W27" s="9"/>
      <c r="X27" s="9"/>
      <c r="Y27" s="9"/>
      <c r="Z27" s="9"/>
      <c r="AA27" s="15"/>
      <c r="AB27" s="14">
        <f>IF(NOT(ISBLANK(Pér1!$B27)),1,0)</f>
        <v>0</v>
      </c>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row>
    <row r="28" spans="1:256" x14ac:dyDescent="0.2">
      <c r="A28" s="3" t="str">
        <f t="shared" si="2"/>
        <v/>
      </c>
      <c r="B28" s="3" t="str">
        <f>T(Pér1!$B28)</f>
        <v/>
      </c>
      <c r="C28" s="3"/>
      <c r="D28" s="189" t="str">
        <f t="shared" si="3"/>
        <v/>
      </c>
      <c r="E28" s="3"/>
      <c r="F28" s="136" t="str">
        <f t="shared" si="4"/>
        <v/>
      </c>
      <c r="G28" s="136" t="str">
        <f t="shared" si="5"/>
        <v/>
      </c>
      <c r="H28" s="133" t="str">
        <f t="shared" si="6"/>
        <v/>
      </c>
      <c r="I28" s="126" t="str">
        <f t="shared" si="7"/>
        <v/>
      </c>
      <c r="J28" s="127" t="str">
        <f t="shared" si="8"/>
        <v/>
      </c>
      <c r="K28" s="134" t="str">
        <f t="shared" si="9"/>
        <v/>
      </c>
      <c r="L28" s="3"/>
      <c r="M28" s="9"/>
      <c r="N28" s="9"/>
      <c r="O28" s="9"/>
      <c r="P28" s="9"/>
      <c r="Q28" s="9"/>
      <c r="R28" s="9"/>
      <c r="S28" s="9"/>
      <c r="T28" s="9"/>
      <c r="U28" s="9"/>
      <c r="V28" s="9"/>
      <c r="W28" s="9"/>
      <c r="X28" s="9"/>
      <c r="Y28" s="9"/>
      <c r="Z28" s="9"/>
      <c r="AA28" s="15"/>
      <c r="AB28" s="14">
        <f>IF(NOT(ISBLANK(Pér1!$B28)),1,0)</f>
        <v>0</v>
      </c>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row>
    <row r="29" spans="1:256" x14ac:dyDescent="0.2">
      <c r="A29" s="3" t="str">
        <f t="shared" si="2"/>
        <v/>
      </c>
      <c r="B29" s="3" t="str">
        <f>T(Pér1!$B29)</f>
        <v/>
      </c>
      <c r="C29" s="3"/>
      <c r="D29" s="189" t="str">
        <f t="shared" si="3"/>
        <v/>
      </c>
      <c r="E29" s="3"/>
      <c r="F29" s="136" t="str">
        <f t="shared" si="4"/>
        <v/>
      </c>
      <c r="G29" s="136" t="str">
        <f t="shared" si="5"/>
        <v/>
      </c>
      <c r="H29" s="133" t="str">
        <f t="shared" si="6"/>
        <v/>
      </c>
      <c r="I29" s="126" t="str">
        <f t="shared" si="7"/>
        <v/>
      </c>
      <c r="J29" s="127" t="str">
        <f t="shared" si="8"/>
        <v/>
      </c>
      <c r="K29" s="134" t="str">
        <f t="shared" si="9"/>
        <v/>
      </c>
      <c r="L29" s="3"/>
      <c r="M29" s="9"/>
      <c r="N29" s="9"/>
      <c r="O29" s="9"/>
      <c r="P29" s="9"/>
      <c r="Q29" s="9"/>
      <c r="R29" s="9"/>
      <c r="S29" s="9"/>
      <c r="T29" s="9"/>
      <c r="U29" s="9"/>
      <c r="V29" s="9"/>
      <c r="W29" s="9"/>
      <c r="X29" s="9"/>
      <c r="Y29" s="9"/>
      <c r="Z29" s="9"/>
      <c r="AA29" s="15"/>
      <c r="AB29" s="14">
        <f>IF(NOT(ISBLANK(Pér1!$B29)),1,0)</f>
        <v>0</v>
      </c>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row>
    <row r="30" spans="1:256" x14ac:dyDescent="0.2">
      <c r="A30" s="3" t="str">
        <f t="shared" si="2"/>
        <v/>
      </c>
      <c r="B30" s="3" t="str">
        <f>T(Pér1!$B30)</f>
        <v/>
      </c>
      <c r="C30" s="3"/>
      <c r="D30" s="189" t="str">
        <f t="shared" si="3"/>
        <v/>
      </c>
      <c r="E30" s="3"/>
      <c r="F30" s="136" t="str">
        <f t="shared" si="4"/>
        <v/>
      </c>
      <c r="G30" s="136" t="str">
        <f t="shared" si="5"/>
        <v/>
      </c>
      <c r="H30" s="133" t="str">
        <f t="shared" si="6"/>
        <v/>
      </c>
      <c r="I30" s="126" t="str">
        <f t="shared" si="7"/>
        <v/>
      </c>
      <c r="J30" s="127" t="str">
        <f t="shared" si="8"/>
        <v/>
      </c>
      <c r="K30" s="134" t="str">
        <f t="shared" si="9"/>
        <v/>
      </c>
      <c r="L30" s="3"/>
      <c r="M30" s="9"/>
      <c r="N30" s="9"/>
      <c r="O30" s="9"/>
      <c r="P30" s="9"/>
      <c r="Q30" s="9"/>
      <c r="R30" s="9"/>
      <c r="S30" s="9"/>
      <c r="T30" s="9"/>
      <c r="U30" s="9"/>
      <c r="V30" s="9"/>
      <c r="W30" s="9"/>
      <c r="X30" s="9"/>
      <c r="Y30" s="9"/>
      <c r="Z30" s="9"/>
      <c r="AA30" s="15"/>
      <c r="AB30" s="14">
        <f>IF(NOT(ISBLANK(Pér1!$B30)),1,0)</f>
        <v>0</v>
      </c>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row>
    <row r="31" spans="1:256" x14ac:dyDescent="0.2">
      <c r="A31" s="3" t="str">
        <f t="shared" si="2"/>
        <v/>
      </c>
      <c r="B31" s="3" t="str">
        <f>T(Pér1!$B31)</f>
        <v/>
      </c>
      <c r="C31" s="3"/>
      <c r="D31" s="189" t="str">
        <f t="shared" si="3"/>
        <v/>
      </c>
      <c r="E31" s="3"/>
      <c r="F31" s="136" t="str">
        <f t="shared" si="4"/>
        <v/>
      </c>
      <c r="G31" s="136" t="str">
        <f t="shared" si="5"/>
        <v/>
      </c>
      <c r="H31" s="133" t="str">
        <f t="shared" si="6"/>
        <v/>
      </c>
      <c r="I31" s="126" t="str">
        <f t="shared" si="7"/>
        <v/>
      </c>
      <c r="J31" s="127" t="str">
        <f t="shared" si="8"/>
        <v/>
      </c>
      <c r="K31" s="134" t="str">
        <f t="shared" si="9"/>
        <v/>
      </c>
      <c r="L31" s="3"/>
      <c r="M31" s="9"/>
      <c r="N31" s="9"/>
      <c r="O31" s="9"/>
      <c r="P31" s="9"/>
      <c r="Q31" s="9"/>
      <c r="R31" s="9"/>
      <c r="S31" s="9"/>
      <c r="T31" s="9"/>
      <c r="U31" s="9"/>
      <c r="V31" s="9"/>
      <c r="W31" s="9"/>
      <c r="X31" s="9"/>
      <c r="Y31" s="9"/>
      <c r="Z31" s="9"/>
      <c r="AA31" s="15"/>
      <c r="AB31" s="14">
        <f>IF(NOT(ISBLANK(Pér1!$B31)),1,0)</f>
        <v>0</v>
      </c>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row>
    <row r="32" spans="1:256" x14ac:dyDescent="0.2">
      <c r="A32" s="3" t="str">
        <f t="shared" si="2"/>
        <v/>
      </c>
      <c r="B32" s="3" t="str">
        <f>T(Pér1!$B32)</f>
        <v/>
      </c>
      <c r="C32" s="3"/>
      <c r="D32" s="189" t="str">
        <f t="shared" si="3"/>
        <v/>
      </c>
      <c r="E32" s="3"/>
      <c r="F32" s="136" t="str">
        <f t="shared" si="4"/>
        <v/>
      </c>
      <c r="G32" s="136" t="str">
        <f t="shared" si="5"/>
        <v/>
      </c>
      <c r="H32" s="133" t="str">
        <f t="shared" si="6"/>
        <v/>
      </c>
      <c r="I32" s="126" t="str">
        <f t="shared" si="7"/>
        <v/>
      </c>
      <c r="J32" s="127" t="str">
        <f t="shared" si="8"/>
        <v/>
      </c>
      <c r="K32" s="134" t="str">
        <f t="shared" si="9"/>
        <v/>
      </c>
      <c r="L32" s="3"/>
      <c r="M32" s="9"/>
      <c r="N32" s="9"/>
      <c r="O32" s="9"/>
      <c r="P32" s="9"/>
      <c r="Q32" s="9"/>
      <c r="R32" s="9"/>
      <c r="S32" s="9"/>
      <c r="T32" s="9"/>
      <c r="U32" s="9"/>
      <c r="V32" s="9"/>
      <c r="W32" s="9"/>
      <c r="X32" s="9"/>
      <c r="Y32" s="9"/>
      <c r="Z32" s="9"/>
      <c r="AA32" s="15"/>
      <c r="AB32" s="14">
        <f>IF(NOT(ISBLANK(Pér1!$B32)),1,0)</f>
        <v>0</v>
      </c>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row>
    <row r="33" spans="1:256" x14ac:dyDescent="0.2">
      <c r="A33" s="3" t="str">
        <f t="shared" si="2"/>
        <v/>
      </c>
      <c r="B33" s="3" t="str">
        <f>T(Pér1!$B33)</f>
        <v/>
      </c>
      <c r="C33" s="3"/>
      <c r="D33" s="189" t="str">
        <f t="shared" si="3"/>
        <v/>
      </c>
      <c r="E33" s="3"/>
      <c r="F33" s="136" t="str">
        <f t="shared" si="4"/>
        <v/>
      </c>
      <c r="G33" s="136" t="str">
        <f t="shared" si="5"/>
        <v/>
      </c>
      <c r="H33" s="133" t="str">
        <f t="shared" si="6"/>
        <v/>
      </c>
      <c r="I33" s="126" t="str">
        <f t="shared" si="7"/>
        <v/>
      </c>
      <c r="J33" s="127" t="str">
        <f t="shared" si="8"/>
        <v/>
      </c>
      <c r="K33" s="134" t="str">
        <f t="shared" si="9"/>
        <v/>
      </c>
      <c r="L33" s="3"/>
      <c r="M33" s="9"/>
      <c r="N33" s="9"/>
      <c r="O33" s="9"/>
      <c r="P33" s="9"/>
      <c r="Q33" s="9"/>
      <c r="R33" s="9"/>
      <c r="S33" s="9"/>
      <c r="T33" s="9"/>
      <c r="U33" s="9"/>
      <c r="V33" s="9"/>
      <c r="W33" s="9"/>
      <c r="X33" s="9"/>
      <c r="Y33" s="9"/>
      <c r="Z33" s="9"/>
      <c r="AA33" s="15"/>
      <c r="AB33" s="14">
        <f>IF(NOT(ISBLANK(Pér1!$B33)),1,0)</f>
        <v>0</v>
      </c>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row>
    <row r="34" spans="1:256" x14ac:dyDescent="0.2">
      <c r="A34" s="3" t="str">
        <f t="shared" si="2"/>
        <v/>
      </c>
      <c r="B34" s="3" t="str">
        <f>T(Pér1!$B34)</f>
        <v/>
      </c>
      <c r="C34" s="3"/>
      <c r="D34" s="189" t="str">
        <f t="shared" si="3"/>
        <v/>
      </c>
      <c r="E34" s="3"/>
      <c r="F34" s="136" t="str">
        <f t="shared" si="4"/>
        <v/>
      </c>
      <c r="G34" s="136" t="str">
        <f t="shared" si="5"/>
        <v/>
      </c>
      <c r="H34" s="133" t="str">
        <f t="shared" si="6"/>
        <v/>
      </c>
      <c r="I34" s="126" t="str">
        <f t="shared" si="7"/>
        <v/>
      </c>
      <c r="J34" s="127" t="str">
        <f t="shared" si="8"/>
        <v/>
      </c>
      <c r="K34" s="134" t="str">
        <f t="shared" si="9"/>
        <v/>
      </c>
      <c r="L34" s="3"/>
      <c r="M34" s="9"/>
      <c r="N34" s="9"/>
      <c r="O34" s="9"/>
      <c r="P34" s="9"/>
      <c r="Q34" s="9"/>
      <c r="R34" s="9"/>
      <c r="S34" s="9"/>
      <c r="T34" s="9"/>
      <c r="U34" s="9"/>
      <c r="V34" s="9"/>
      <c r="W34" s="9"/>
      <c r="X34" s="9"/>
      <c r="Y34" s="9"/>
      <c r="Z34" s="9"/>
      <c r="AA34" s="15"/>
      <c r="AB34" s="14">
        <f>IF(NOT(ISBLANK(Pér1!$B34)),1,0)</f>
        <v>0</v>
      </c>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row>
    <row r="35" spans="1:256" x14ac:dyDescent="0.2">
      <c r="A35" s="3" t="str">
        <f t="shared" si="2"/>
        <v/>
      </c>
      <c r="B35" s="3" t="str">
        <f>T(Pér1!$B35)</f>
        <v/>
      </c>
      <c r="C35" s="3"/>
      <c r="D35" s="189" t="str">
        <f t="shared" si="3"/>
        <v/>
      </c>
      <c r="E35" s="3"/>
      <c r="F35" s="136" t="str">
        <f t="shared" si="4"/>
        <v/>
      </c>
      <c r="G35" s="136" t="str">
        <f t="shared" si="5"/>
        <v/>
      </c>
      <c r="H35" s="133" t="str">
        <f t="shared" si="6"/>
        <v/>
      </c>
      <c r="I35" s="126" t="str">
        <f t="shared" si="7"/>
        <v/>
      </c>
      <c r="J35" s="127" t="str">
        <f t="shared" si="8"/>
        <v/>
      </c>
      <c r="K35" s="134" t="str">
        <f t="shared" si="9"/>
        <v/>
      </c>
      <c r="L35" s="3"/>
      <c r="M35" s="9"/>
      <c r="N35" s="9"/>
      <c r="O35" s="9"/>
      <c r="P35" s="9"/>
      <c r="Q35" s="9"/>
      <c r="R35" s="9"/>
      <c r="S35" s="9"/>
      <c r="T35" s="9"/>
      <c r="U35" s="9"/>
      <c r="V35" s="9"/>
      <c r="W35" s="9"/>
      <c r="X35" s="9"/>
      <c r="Y35" s="9"/>
      <c r="Z35" s="9"/>
      <c r="AA35" s="15"/>
      <c r="AB35" s="14">
        <f>IF(NOT(ISBLANK(Pér1!$B35)),1,0)</f>
        <v>0</v>
      </c>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row>
    <row r="36" spans="1:256" x14ac:dyDescent="0.2">
      <c r="A36" s="3" t="str">
        <f t="shared" si="2"/>
        <v/>
      </c>
      <c r="B36" s="3" t="str">
        <f>T(Pér1!$B36)</f>
        <v/>
      </c>
      <c r="C36" s="3"/>
      <c r="D36" s="189" t="str">
        <f t="shared" si="3"/>
        <v/>
      </c>
      <c r="E36" s="3"/>
      <c r="F36" s="136" t="str">
        <f t="shared" si="4"/>
        <v/>
      </c>
      <c r="G36" s="136" t="str">
        <f t="shared" si="5"/>
        <v/>
      </c>
      <c r="H36" s="133" t="str">
        <f t="shared" si="6"/>
        <v/>
      </c>
      <c r="I36" s="126" t="str">
        <f t="shared" si="7"/>
        <v/>
      </c>
      <c r="J36" s="127" t="str">
        <f t="shared" si="8"/>
        <v/>
      </c>
      <c r="K36" s="134" t="str">
        <f t="shared" si="9"/>
        <v/>
      </c>
      <c r="L36" s="3"/>
      <c r="M36" s="9"/>
      <c r="N36" s="9"/>
      <c r="O36" s="9"/>
      <c r="P36" s="9"/>
      <c r="Q36" s="9"/>
      <c r="R36" s="9"/>
      <c r="S36" s="9"/>
      <c r="T36" s="9"/>
      <c r="U36" s="9"/>
      <c r="V36" s="9"/>
      <c r="W36" s="9"/>
      <c r="X36" s="9"/>
      <c r="Y36" s="9"/>
      <c r="Z36" s="9"/>
      <c r="AA36" s="15"/>
      <c r="AB36" s="14">
        <f>IF(NOT(ISBLANK(Pér1!$B36)),1,0)</f>
        <v>0</v>
      </c>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row>
    <row r="37" spans="1:256" x14ac:dyDescent="0.2">
      <c r="A37" s="3" t="str">
        <f t="shared" si="2"/>
        <v/>
      </c>
      <c r="B37" s="3" t="str">
        <f>T(Pér1!$B37)</f>
        <v/>
      </c>
      <c r="C37" s="3"/>
      <c r="D37" s="189" t="str">
        <f t="shared" si="3"/>
        <v/>
      </c>
      <c r="E37" s="3"/>
      <c r="F37" s="136" t="str">
        <f t="shared" si="4"/>
        <v/>
      </c>
      <c r="G37" s="136" t="str">
        <f t="shared" si="5"/>
        <v/>
      </c>
      <c r="H37" s="133" t="str">
        <f t="shared" si="6"/>
        <v/>
      </c>
      <c r="I37" s="126" t="str">
        <f t="shared" si="7"/>
        <v/>
      </c>
      <c r="J37" s="127" t="str">
        <f t="shared" si="8"/>
        <v/>
      </c>
      <c r="K37" s="134" t="str">
        <f t="shared" si="9"/>
        <v/>
      </c>
      <c r="L37" s="3"/>
      <c r="M37" s="9"/>
      <c r="N37" s="9"/>
      <c r="O37" s="9"/>
      <c r="P37" s="9"/>
      <c r="Q37" s="9"/>
      <c r="R37" s="9"/>
      <c r="S37" s="9"/>
      <c r="T37" s="9"/>
      <c r="U37" s="9"/>
      <c r="V37" s="9"/>
      <c r="W37" s="9"/>
      <c r="X37" s="9"/>
      <c r="Y37" s="9"/>
      <c r="Z37" s="9"/>
      <c r="AA37" s="15"/>
      <c r="AB37" s="14">
        <f>IF(NOT(ISBLANK(Pér1!$B37)),1,0)</f>
        <v>0</v>
      </c>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row>
    <row r="38" spans="1:256" x14ac:dyDescent="0.2">
      <c r="A38" s="3" t="str">
        <f t="shared" si="2"/>
        <v/>
      </c>
      <c r="B38" s="3" t="str">
        <f>T(Pér1!$B38)</f>
        <v/>
      </c>
      <c r="C38" s="3"/>
      <c r="D38" s="189" t="str">
        <f t="shared" si="3"/>
        <v/>
      </c>
      <c r="E38" s="3"/>
      <c r="F38" s="136" t="str">
        <f t="shared" si="4"/>
        <v/>
      </c>
      <c r="G38" s="136" t="str">
        <f t="shared" si="5"/>
        <v/>
      </c>
      <c r="H38" s="133" t="str">
        <f t="shared" si="6"/>
        <v/>
      </c>
      <c r="I38" s="126" t="str">
        <f t="shared" si="7"/>
        <v/>
      </c>
      <c r="J38" s="127" t="str">
        <f t="shared" si="8"/>
        <v/>
      </c>
      <c r="K38" s="134" t="str">
        <f t="shared" si="9"/>
        <v/>
      </c>
      <c r="L38" s="3"/>
      <c r="M38" s="9"/>
      <c r="N38" s="9"/>
      <c r="O38" s="9"/>
      <c r="P38" s="9"/>
      <c r="Q38" s="9"/>
      <c r="R38" s="9"/>
      <c r="S38" s="9"/>
      <c r="T38" s="9"/>
      <c r="U38" s="9"/>
      <c r="V38" s="9"/>
      <c r="W38" s="9"/>
      <c r="X38" s="9"/>
      <c r="Y38" s="9"/>
      <c r="Z38" s="9"/>
      <c r="AA38" s="15"/>
      <c r="AB38" s="14">
        <f>IF(NOT(ISBLANK(Pér1!$B38)),1,0)</f>
        <v>0</v>
      </c>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row>
    <row r="39" spans="1:256" x14ac:dyDescent="0.2">
      <c r="A39" s="3" t="str">
        <f t="shared" si="2"/>
        <v/>
      </c>
      <c r="B39" s="3" t="str">
        <f>T(Pér1!$B39)</f>
        <v/>
      </c>
      <c r="C39" s="3"/>
      <c r="D39" s="189" t="str">
        <f t="shared" si="3"/>
        <v/>
      </c>
      <c r="E39" s="3"/>
      <c r="F39" s="136" t="str">
        <f t="shared" si="4"/>
        <v/>
      </c>
      <c r="G39" s="136" t="str">
        <f t="shared" si="5"/>
        <v/>
      </c>
      <c r="H39" s="133" t="str">
        <f t="shared" si="6"/>
        <v/>
      </c>
      <c r="I39" s="126" t="str">
        <f t="shared" si="7"/>
        <v/>
      </c>
      <c r="J39" s="127" t="str">
        <f t="shared" si="8"/>
        <v/>
      </c>
      <c r="K39" s="134" t="str">
        <f t="shared" si="9"/>
        <v/>
      </c>
      <c r="L39" s="3"/>
      <c r="M39" s="9"/>
      <c r="N39" s="9"/>
      <c r="O39" s="9"/>
      <c r="P39" s="9"/>
      <c r="Q39" s="9"/>
      <c r="R39" s="9"/>
      <c r="S39" s="9"/>
      <c r="T39" s="9"/>
      <c r="U39" s="9"/>
      <c r="V39" s="9"/>
      <c r="W39" s="9"/>
      <c r="X39" s="9"/>
      <c r="Y39" s="9"/>
      <c r="Z39" s="9"/>
      <c r="AA39" s="15"/>
      <c r="AB39" s="14">
        <f>IF(NOT(ISBLANK(Pér1!$B39)),1,0)</f>
        <v>0</v>
      </c>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row>
    <row r="40" spans="1:256" x14ac:dyDescent="0.2">
      <c r="A40" s="3" t="str">
        <f t="shared" si="2"/>
        <v/>
      </c>
      <c r="B40" s="3" t="str">
        <f>T(Pér1!$B40)</f>
        <v/>
      </c>
      <c r="C40" s="3"/>
      <c r="D40" s="189" t="str">
        <f t="shared" si="3"/>
        <v/>
      </c>
      <c r="E40" s="3"/>
      <c r="F40" s="136" t="str">
        <f t="shared" si="4"/>
        <v/>
      </c>
      <c r="G40" s="136" t="str">
        <f t="shared" si="5"/>
        <v/>
      </c>
      <c r="H40" s="133" t="str">
        <f t="shared" si="6"/>
        <v/>
      </c>
      <c r="I40" s="126" t="str">
        <f t="shared" si="7"/>
        <v/>
      </c>
      <c r="J40" s="127" t="str">
        <f t="shared" si="8"/>
        <v/>
      </c>
      <c r="K40" s="134" t="str">
        <f t="shared" si="9"/>
        <v/>
      </c>
      <c r="L40" s="3"/>
      <c r="M40" s="9"/>
      <c r="N40" s="9"/>
      <c r="O40" s="9"/>
      <c r="P40" s="9"/>
      <c r="Q40" s="9"/>
      <c r="R40" s="9"/>
      <c r="S40" s="9"/>
      <c r="T40" s="9"/>
      <c r="U40" s="9"/>
      <c r="V40" s="9"/>
      <c r="W40" s="9"/>
      <c r="X40" s="9"/>
      <c r="Y40" s="9"/>
      <c r="Z40" s="9"/>
      <c r="AA40" s="15"/>
      <c r="AB40" s="14">
        <f>IF(NOT(ISBLANK(Pér1!$B40)),1,0)</f>
        <v>0</v>
      </c>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row>
    <row r="41" spans="1:256" x14ac:dyDescent="0.2">
      <c r="A41" s="3" t="str">
        <f t="shared" si="2"/>
        <v/>
      </c>
      <c r="B41" s="3" t="str">
        <f>T(Pér1!$B41)</f>
        <v/>
      </c>
      <c r="C41" s="3"/>
      <c r="D41" s="189" t="str">
        <f t="shared" si="3"/>
        <v/>
      </c>
      <c r="E41" s="3"/>
      <c r="F41" s="136" t="str">
        <f t="shared" si="4"/>
        <v/>
      </c>
      <c r="G41" s="136" t="str">
        <f t="shared" si="5"/>
        <v/>
      </c>
      <c r="H41" s="133" t="str">
        <f t="shared" si="6"/>
        <v/>
      </c>
      <c r="I41" s="126" t="str">
        <f t="shared" si="7"/>
        <v/>
      </c>
      <c r="J41" s="127" t="str">
        <f t="shared" si="8"/>
        <v/>
      </c>
      <c r="K41" s="134" t="str">
        <f t="shared" si="9"/>
        <v/>
      </c>
      <c r="L41" s="3"/>
      <c r="M41" s="9"/>
      <c r="N41" s="9"/>
      <c r="O41" s="9"/>
      <c r="P41" s="9"/>
      <c r="Q41" s="9"/>
      <c r="R41" s="9"/>
      <c r="S41" s="9"/>
      <c r="T41" s="9"/>
      <c r="U41" s="9"/>
      <c r="V41" s="9"/>
      <c r="W41" s="9"/>
      <c r="X41" s="9"/>
      <c r="Y41" s="9"/>
      <c r="Z41" s="9"/>
      <c r="AA41" s="15"/>
      <c r="AB41" s="14">
        <f>IF(NOT(ISBLANK(Pér1!$B41)),1,0)</f>
        <v>0</v>
      </c>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c r="IP41" s="15"/>
      <c r="IQ41" s="15"/>
      <c r="IR41" s="15"/>
      <c r="IS41" s="15"/>
      <c r="IT41" s="15"/>
      <c r="IU41" s="15"/>
      <c r="IV41" s="15"/>
    </row>
    <row r="42" spans="1:256" x14ac:dyDescent="0.2">
      <c r="A42" s="3" t="str">
        <f t="shared" si="2"/>
        <v/>
      </c>
      <c r="B42" s="3" t="str">
        <f>T(Pér1!$B42)</f>
        <v/>
      </c>
      <c r="C42" s="3"/>
      <c r="D42" s="189" t="str">
        <f t="shared" si="3"/>
        <v/>
      </c>
      <c r="E42" s="3"/>
      <c r="F42" s="136" t="str">
        <f t="shared" si="4"/>
        <v/>
      </c>
      <c r="G42" s="136" t="str">
        <f t="shared" si="5"/>
        <v/>
      </c>
      <c r="H42" s="133" t="str">
        <f t="shared" si="6"/>
        <v/>
      </c>
      <c r="I42" s="126" t="str">
        <f t="shared" si="7"/>
        <v/>
      </c>
      <c r="J42" s="127" t="str">
        <f t="shared" si="8"/>
        <v/>
      </c>
      <c r="K42" s="134" t="str">
        <f t="shared" si="9"/>
        <v/>
      </c>
      <c r="L42" s="3"/>
      <c r="M42" s="9"/>
      <c r="N42" s="9"/>
      <c r="O42" s="9"/>
      <c r="P42" s="9"/>
      <c r="Q42" s="9"/>
      <c r="R42" s="9"/>
      <c r="S42" s="9"/>
      <c r="T42" s="9"/>
      <c r="U42" s="9"/>
      <c r="V42" s="9"/>
      <c r="W42" s="9"/>
      <c r="X42" s="9"/>
      <c r="Y42" s="9"/>
      <c r="Z42" s="9"/>
      <c r="AA42" s="15"/>
      <c r="AB42" s="14">
        <f>IF(NOT(ISBLANK(Pér1!$B42)),1,0)</f>
        <v>0</v>
      </c>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c r="IP42" s="15"/>
      <c r="IQ42" s="15"/>
      <c r="IR42" s="15"/>
      <c r="IS42" s="15"/>
      <c r="IT42" s="15"/>
      <c r="IU42" s="15"/>
      <c r="IV42" s="15"/>
    </row>
    <row r="43" spans="1:256" x14ac:dyDescent="0.2">
      <c r="A43" s="3" t="str">
        <f t="shared" si="2"/>
        <v/>
      </c>
      <c r="B43" s="3" t="str">
        <f>T(Pér1!$B43)</f>
        <v/>
      </c>
      <c r="C43" s="3"/>
      <c r="D43" s="189" t="str">
        <f t="shared" si="3"/>
        <v/>
      </c>
      <c r="E43" s="3"/>
      <c r="F43" s="136" t="str">
        <f t="shared" si="4"/>
        <v/>
      </c>
      <c r="G43" s="136" t="str">
        <f t="shared" si="5"/>
        <v/>
      </c>
      <c r="H43" s="133" t="str">
        <f t="shared" si="6"/>
        <v/>
      </c>
      <c r="I43" s="126" t="str">
        <f t="shared" si="7"/>
        <v/>
      </c>
      <c r="J43" s="127" t="str">
        <f t="shared" si="8"/>
        <v/>
      </c>
      <c r="K43" s="134" t="str">
        <f t="shared" si="9"/>
        <v/>
      </c>
      <c r="L43" s="3"/>
      <c r="M43" s="9"/>
      <c r="N43" s="9"/>
      <c r="O43" s="9"/>
      <c r="P43" s="9"/>
      <c r="Q43" s="9"/>
      <c r="R43" s="9"/>
      <c r="S43" s="9"/>
      <c r="T43" s="9"/>
      <c r="U43" s="9"/>
      <c r="V43" s="9"/>
      <c r="W43" s="9"/>
      <c r="X43" s="9"/>
      <c r="Y43" s="9"/>
      <c r="Z43" s="9"/>
      <c r="AA43" s="15"/>
      <c r="AB43" s="14">
        <f>IF(NOT(ISBLANK(Pér1!$B43)),1,0)</f>
        <v>0</v>
      </c>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c r="IP43" s="15"/>
      <c r="IQ43" s="15"/>
      <c r="IR43" s="15"/>
      <c r="IS43" s="15"/>
      <c r="IT43" s="15"/>
      <c r="IU43" s="15"/>
      <c r="IV43" s="15"/>
    </row>
    <row r="44" spans="1:256" x14ac:dyDescent="0.2">
      <c r="A44" s="3" t="str">
        <f t="shared" si="2"/>
        <v/>
      </c>
      <c r="B44" s="3" t="str">
        <f>T(Pér1!$B44)</f>
        <v/>
      </c>
      <c r="C44" s="3"/>
      <c r="D44" s="189" t="str">
        <f t="shared" si="3"/>
        <v/>
      </c>
      <c r="E44" s="3"/>
      <c r="F44" s="136" t="str">
        <f t="shared" si="4"/>
        <v/>
      </c>
      <c r="G44" s="136" t="str">
        <f t="shared" si="5"/>
        <v/>
      </c>
      <c r="H44" s="133" t="str">
        <f t="shared" si="6"/>
        <v/>
      </c>
      <c r="I44" s="126" t="str">
        <f t="shared" si="7"/>
        <v/>
      </c>
      <c r="J44" s="127" t="str">
        <f t="shared" si="8"/>
        <v/>
      </c>
      <c r="K44" s="134" t="str">
        <f t="shared" si="9"/>
        <v/>
      </c>
      <c r="L44" s="3"/>
      <c r="M44" s="9"/>
      <c r="N44" s="9"/>
      <c r="O44" s="9"/>
      <c r="P44" s="9"/>
      <c r="Q44" s="9"/>
      <c r="R44" s="9"/>
      <c r="S44" s="9"/>
      <c r="T44" s="9"/>
      <c r="U44" s="9"/>
      <c r="V44" s="9"/>
      <c r="W44" s="9"/>
      <c r="X44" s="9"/>
      <c r="Y44" s="9"/>
      <c r="Z44" s="9"/>
      <c r="AA44" s="15"/>
      <c r="AB44" s="14">
        <f>IF(NOT(ISBLANK(Pér1!$B44)),1,0)</f>
        <v>0</v>
      </c>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c r="IP44" s="15"/>
      <c r="IQ44" s="15"/>
      <c r="IR44" s="15"/>
      <c r="IS44" s="15"/>
      <c r="IT44" s="15"/>
      <c r="IU44" s="15"/>
      <c r="IV44" s="15"/>
    </row>
    <row r="45" spans="1:256" x14ac:dyDescent="0.2">
      <c r="A45" s="3" t="str">
        <f t="shared" si="2"/>
        <v/>
      </c>
      <c r="B45" s="3" t="str">
        <f>T(Pér1!$B45)</f>
        <v/>
      </c>
      <c r="C45" s="3"/>
      <c r="D45" s="189" t="str">
        <f t="shared" si="3"/>
        <v/>
      </c>
      <c r="E45" s="3"/>
      <c r="F45" s="136" t="str">
        <f t="shared" si="4"/>
        <v/>
      </c>
      <c r="G45" s="136" t="str">
        <f t="shared" si="5"/>
        <v/>
      </c>
      <c r="H45" s="133" t="str">
        <f t="shared" si="6"/>
        <v/>
      </c>
      <c r="I45" s="126" t="str">
        <f t="shared" si="7"/>
        <v/>
      </c>
      <c r="J45" s="127" t="str">
        <f t="shared" si="8"/>
        <v/>
      </c>
      <c r="K45" s="134" t="str">
        <f t="shared" si="9"/>
        <v/>
      </c>
      <c r="L45" s="3"/>
      <c r="M45" s="9"/>
      <c r="N45" s="9"/>
      <c r="O45" s="9"/>
      <c r="P45" s="9"/>
      <c r="Q45" s="9"/>
      <c r="R45" s="9"/>
      <c r="S45" s="9"/>
      <c r="T45" s="9"/>
      <c r="U45" s="9"/>
      <c r="V45" s="9"/>
      <c r="W45" s="9"/>
      <c r="X45" s="9"/>
      <c r="Y45" s="9"/>
      <c r="Z45" s="9"/>
      <c r="AA45" s="15"/>
      <c r="AB45" s="14">
        <f>IF(NOT(ISBLANK(Pér1!$B45)),1,0)</f>
        <v>0</v>
      </c>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c r="IP45" s="15"/>
      <c r="IQ45" s="15"/>
      <c r="IR45" s="15"/>
      <c r="IS45" s="15"/>
      <c r="IT45" s="15"/>
      <c r="IU45" s="15"/>
      <c r="IV45" s="15"/>
    </row>
    <row r="46" spans="1:256" x14ac:dyDescent="0.2">
      <c r="A46" s="3" t="str">
        <f t="shared" si="2"/>
        <v/>
      </c>
      <c r="B46" s="3" t="str">
        <f>T(Pér1!$B46)</f>
        <v/>
      </c>
      <c r="C46" s="3"/>
      <c r="D46" s="189" t="str">
        <f t="shared" si="3"/>
        <v/>
      </c>
      <c r="E46" s="3"/>
      <c r="F46" s="136" t="str">
        <f t="shared" si="4"/>
        <v/>
      </c>
      <c r="G46" s="136" t="str">
        <f t="shared" si="5"/>
        <v/>
      </c>
      <c r="H46" s="133" t="str">
        <f t="shared" si="6"/>
        <v/>
      </c>
      <c r="I46" s="126" t="str">
        <f t="shared" si="7"/>
        <v/>
      </c>
      <c r="J46" s="127" t="str">
        <f t="shared" si="8"/>
        <v/>
      </c>
      <c r="K46" s="134" t="str">
        <f t="shared" si="9"/>
        <v/>
      </c>
      <c r="L46" s="3"/>
      <c r="M46" s="9"/>
      <c r="N46" s="9"/>
      <c r="O46" s="9"/>
      <c r="P46" s="9"/>
      <c r="Q46" s="9"/>
      <c r="R46" s="9"/>
      <c r="S46" s="9"/>
      <c r="T46" s="9"/>
      <c r="U46" s="9"/>
      <c r="V46" s="9"/>
      <c r="W46" s="9"/>
      <c r="X46" s="9"/>
      <c r="Y46" s="9"/>
      <c r="Z46" s="9"/>
      <c r="AA46" s="15"/>
      <c r="AB46" s="14">
        <f>IF(NOT(ISBLANK(Pér1!$B46)),1,0)</f>
        <v>0</v>
      </c>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c r="IP46" s="15"/>
      <c r="IQ46" s="15"/>
      <c r="IR46" s="15"/>
      <c r="IS46" s="15"/>
      <c r="IT46" s="15"/>
      <c r="IU46" s="15"/>
      <c r="IV46" s="15"/>
    </row>
    <row r="47" spans="1:256" x14ac:dyDescent="0.2">
      <c r="A47" s="3" t="str">
        <f t="shared" si="2"/>
        <v/>
      </c>
      <c r="B47" s="3" t="str">
        <f>T(Pér1!$B47)</f>
        <v/>
      </c>
      <c r="C47" s="3"/>
      <c r="D47" s="189" t="str">
        <f t="shared" si="3"/>
        <v/>
      </c>
      <c r="E47" s="3"/>
      <c r="F47" s="136" t="str">
        <f t="shared" si="4"/>
        <v/>
      </c>
      <c r="G47" s="136" t="str">
        <f t="shared" si="5"/>
        <v/>
      </c>
      <c r="H47" s="133" t="str">
        <f t="shared" si="6"/>
        <v/>
      </c>
      <c r="I47" s="126" t="str">
        <f t="shared" si="7"/>
        <v/>
      </c>
      <c r="J47" s="127" t="str">
        <f t="shared" si="8"/>
        <v/>
      </c>
      <c r="K47" s="134" t="str">
        <f t="shared" si="9"/>
        <v/>
      </c>
      <c r="L47" s="3"/>
      <c r="M47" s="9"/>
      <c r="N47" s="9"/>
      <c r="O47" s="9"/>
      <c r="P47" s="9"/>
      <c r="Q47" s="9"/>
      <c r="R47" s="9"/>
      <c r="S47" s="9"/>
      <c r="T47" s="9"/>
      <c r="U47" s="9"/>
      <c r="V47" s="9"/>
      <c r="W47" s="9"/>
      <c r="X47" s="9"/>
      <c r="Y47" s="9"/>
      <c r="Z47" s="9"/>
      <c r="AA47" s="15"/>
      <c r="AB47" s="14">
        <f>IF(NOT(ISBLANK(Pér1!$B47)),1,0)</f>
        <v>0</v>
      </c>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c r="IP47" s="15"/>
      <c r="IQ47" s="15"/>
      <c r="IR47" s="15"/>
      <c r="IS47" s="15"/>
      <c r="IT47" s="15"/>
      <c r="IU47" s="15"/>
      <c r="IV47" s="15"/>
    </row>
    <row r="48" spans="1:256" x14ac:dyDescent="0.2">
      <c r="A48" s="3" t="str">
        <f t="shared" si="2"/>
        <v/>
      </c>
      <c r="B48" s="3" t="str">
        <f>T(Pér1!$B48)</f>
        <v/>
      </c>
      <c r="C48" s="3"/>
      <c r="D48" s="189" t="str">
        <f t="shared" si="3"/>
        <v/>
      </c>
      <c r="E48" s="3"/>
      <c r="F48" s="136" t="str">
        <f t="shared" si="4"/>
        <v/>
      </c>
      <c r="G48" s="136" t="str">
        <f t="shared" si="5"/>
        <v/>
      </c>
      <c r="H48" s="133" t="str">
        <f t="shared" si="6"/>
        <v/>
      </c>
      <c r="I48" s="126" t="str">
        <f t="shared" si="7"/>
        <v/>
      </c>
      <c r="J48" s="127" t="str">
        <f t="shared" si="8"/>
        <v/>
      </c>
      <c r="K48" s="134" t="str">
        <f t="shared" si="9"/>
        <v/>
      </c>
      <c r="L48" s="3"/>
      <c r="M48" s="9"/>
      <c r="N48" s="9"/>
      <c r="O48" s="9"/>
      <c r="P48" s="9"/>
      <c r="Q48" s="9"/>
      <c r="R48" s="9"/>
      <c r="S48" s="9"/>
      <c r="T48" s="9"/>
      <c r="U48" s="9"/>
      <c r="V48" s="9"/>
      <c r="W48" s="9"/>
      <c r="X48" s="9"/>
      <c r="Y48" s="9"/>
      <c r="Z48" s="9"/>
      <c r="AA48" s="15"/>
      <c r="AB48" s="14">
        <f>IF(NOT(ISBLANK(Pér1!$B48)),1,0)</f>
        <v>0</v>
      </c>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c r="IP48" s="15"/>
      <c r="IQ48" s="15"/>
      <c r="IR48" s="15"/>
      <c r="IS48" s="15"/>
      <c r="IT48" s="15"/>
      <c r="IU48" s="15"/>
      <c r="IV48" s="15"/>
    </row>
    <row r="49" spans="1:256" x14ac:dyDescent="0.2">
      <c r="A49" s="3" t="str">
        <f t="shared" si="2"/>
        <v/>
      </c>
      <c r="B49" s="3" t="str">
        <f>T(Pér1!$B49)</f>
        <v/>
      </c>
      <c r="C49" s="3"/>
      <c r="D49" s="189" t="str">
        <f t="shared" si="3"/>
        <v/>
      </c>
      <c r="E49" s="3"/>
      <c r="F49" s="136" t="str">
        <f t="shared" si="4"/>
        <v/>
      </c>
      <c r="G49" s="136" t="str">
        <f t="shared" si="5"/>
        <v/>
      </c>
      <c r="H49" s="133" t="str">
        <f t="shared" si="6"/>
        <v/>
      </c>
      <c r="I49" s="126" t="str">
        <f t="shared" si="7"/>
        <v/>
      </c>
      <c r="J49" s="127" t="str">
        <f t="shared" si="8"/>
        <v/>
      </c>
      <c r="K49" s="134" t="str">
        <f t="shared" si="9"/>
        <v/>
      </c>
      <c r="L49" s="3"/>
      <c r="M49" s="9"/>
      <c r="N49" s="9"/>
      <c r="O49" s="9"/>
      <c r="P49" s="9"/>
      <c r="Q49" s="9"/>
      <c r="R49" s="9"/>
      <c r="S49" s="9"/>
      <c r="T49" s="9"/>
      <c r="U49" s="9"/>
      <c r="V49" s="9"/>
      <c r="W49" s="9"/>
      <c r="X49" s="9"/>
      <c r="Y49" s="9"/>
      <c r="Z49" s="9"/>
      <c r="AA49" s="15"/>
      <c r="AB49" s="14">
        <f>IF(NOT(ISBLANK(Pér1!$B49)),1,0)</f>
        <v>0</v>
      </c>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c r="IP49" s="15"/>
      <c r="IQ49" s="15"/>
      <c r="IR49" s="15"/>
      <c r="IS49" s="15"/>
      <c r="IT49" s="15"/>
      <c r="IU49" s="15"/>
      <c r="IV49" s="15"/>
    </row>
    <row r="50" spans="1:256" x14ac:dyDescent="0.2">
      <c r="A50" s="3" t="str">
        <f t="shared" si="2"/>
        <v/>
      </c>
      <c r="B50" s="3" t="str">
        <f>T(Pér1!$B50)</f>
        <v/>
      </c>
      <c r="C50" s="3"/>
      <c r="D50" s="189" t="str">
        <f t="shared" si="3"/>
        <v/>
      </c>
      <c r="E50" s="3"/>
      <c r="F50" s="136" t="str">
        <f t="shared" si="4"/>
        <v/>
      </c>
      <c r="G50" s="136" t="str">
        <f t="shared" si="5"/>
        <v/>
      </c>
      <c r="H50" s="133" t="str">
        <f t="shared" si="6"/>
        <v/>
      </c>
      <c r="I50" s="126" t="str">
        <f t="shared" si="7"/>
        <v/>
      </c>
      <c r="J50" s="127" t="str">
        <f t="shared" si="8"/>
        <v/>
      </c>
      <c r="K50" s="134" t="str">
        <f t="shared" si="9"/>
        <v/>
      </c>
      <c r="L50" s="3"/>
      <c r="M50" s="9"/>
      <c r="N50" s="9"/>
      <c r="O50" s="9"/>
      <c r="P50" s="9"/>
      <c r="Q50" s="9"/>
      <c r="R50" s="9"/>
      <c r="S50" s="9"/>
      <c r="T50" s="9"/>
      <c r="U50" s="9"/>
      <c r="V50" s="9"/>
      <c r="W50" s="9"/>
      <c r="X50" s="9"/>
      <c r="Y50" s="9"/>
      <c r="Z50" s="9"/>
      <c r="AA50" s="15"/>
      <c r="AB50" s="14">
        <f>IF(NOT(ISBLANK(Pér1!$B50)),1,0)</f>
        <v>0</v>
      </c>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c r="IP50" s="15"/>
      <c r="IQ50" s="15"/>
      <c r="IR50" s="15"/>
      <c r="IS50" s="15"/>
      <c r="IT50" s="15"/>
      <c r="IU50" s="15"/>
      <c r="IV50" s="15"/>
    </row>
    <row r="51" spans="1:256" x14ac:dyDescent="0.2">
      <c r="A51" s="3" t="str">
        <f t="shared" si="2"/>
        <v/>
      </c>
      <c r="B51" s="3" t="str">
        <f>T(Pér1!$B51)</f>
        <v/>
      </c>
      <c r="C51" s="3"/>
      <c r="D51" s="189" t="str">
        <f t="shared" si="3"/>
        <v/>
      </c>
      <c r="E51" s="3"/>
      <c r="F51" s="136" t="str">
        <f t="shared" si="4"/>
        <v/>
      </c>
      <c r="G51" s="136" t="str">
        <f t="shared" si="5"/>
        <v/>
      </c>
      <c r="H51" s="133" t="str">
        <f t="shared" si="6"/>
        <v/>
      </c>
      <c r="I51" s="126" t="str">
        <f t="shared" si="7"/>
        <v/>
      </c>
      <c r="J51" s="127" t="str">
        <f t="shared" si="8"/>
        <v/>
      </c>
      <c r="K51" s="134" t="str">
        <f t="shared" si="9"/>
        <v/>
      </c>
      <c r="L51" s="3"/>
      <c r="M51" s="9"/>
      <c r="N51" s="9"/>
      <c r="O51" s="9"/>
      <c r="P51" s="9"/>
      <c r="Q51" s="9"/>
      <c r="R51" s="9"/>
      <c r="S51" s="9"/>
      <c r="T51" s="9"/>
      <c r="U51" s="9"/>
      <c r="V51" s="9"/>
      <c r="W51" s="9"/>
      <c r="X51" s="9"/>
      <c r="Y51" s="9"/>
      <c r="Z51" s="9"/>
      <c r="AA51" s="15"/>
      <c r="AB51" s="14">
        <f>IF(NOT(ISBLANK(Pér1!$B51)),1,0)</f>
        <v>0</v>
      </c>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c r="IP51" s="15"/>
      <c r="IQ51" s="15"/>
      <c r="IR51" s="15"/>
      <c r="IS51" s="15"/>
      <c r="IT51" s="15"/>
      <c r="IU51" s="15"/>
      <c r="IV51" s="15"/>
    </row>
    <row r="52" spans="1:256" x14ac:dyDescent="0.2">
      <c r="A52" s="3" t="str">
        <f t="shared" si="2"/>
        <v/>
      </c>
      <c r="B52" s="3" t="str">
        <f>T(Pér1!$B52)</f>
        <v/>
      </c>
      <c r="C52" s="3"/>
      <c r="D52" s="189" t="str">
        <f t="shared" si="3"/>
        <v/>
      </c>
      <c r="E52" s="3"/>
      <c r="F52" s="136" t="str">
        <f t="shared" si="4"/>
        <v/>
      </c>
      <c r="G52" s="136" t="str">
        <f t="shared" si="5"/>
        <v/>
      </c>
      <c r="H52" s="133" t="str">
        <f t="shared" si="6"/>
        <v/>
      </c>
      <c r="I52" s="126" t="str">
        <f t="shared" si="7"/>
        <v/>
      </c>
      <c r="J52" s="127" t="str">
        <f t="shared" si="8"/>
        <v/>
      </c>
      <c r="K52" s="134" t="str">
        <f t="shared" si="9"/>
        <v/>
      </c>
      <c r="L52" s="3"/>
      <c r="M52" s="9"/>
      <c r="N52" s="9"/>
      <c r="O52" s="9"/>
      <c r="P52" s="9"/>
      <c r="Q52" s="9"/>
      <c r="R52" s="9"/>
      <c r="S52" s="9"/>
      <c r="T52" s="9"/>
      <c r="U52" s="9"/>
      <c r="V52" s="9"/>
      <c r="W52" s="9"/>
      <c r="X52" s="9"/>
      <c r="Y52" s="9"/>
      <c r="Z52" s="9"/>
      <c r="AA52" s="15"/>
      <c r="AB52" s="14">
        <f>IF(NOT(ISBLANK(Pér1!$B52)),1,0)</f>
        <v>0</v>
      </c>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row>
    <row r="53" spans="1:25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5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56" ht="12.75" customHeight="1" x14ac:dyDescent="0.2">
      <c r="A55" s="3"/>
      <c r="B55" s="201">
        <f>Pér1!B55</f>
        <v>2007</v>
      </c>
      <c r="C55" s="3"/>
      <c r="D55" s="3"/>
      <c r="E55" s="3"/>
      <c r="F55" s="3"/>
      <c r="G55" s="3"/>
      <c r="H55" s="3"/>
      <c r="I55" s="3"/>
      <c r="J55" s="3"/>
      <c r="K55" s="3"/>
      <c r="L55" s="3"/>
      <c r="M55" s="3"/>
      <c r="N55" s="3"/>
      <c r="O55" s="3"/>
      <c r="P55" s="3"/>
      <c r="Q55" s="3"/>
      <c r="R55" s="3"/>
      <c r="S55" s="3"/>
      <c r="T55" s="3"/>
      <c r="U55" s="3"/>
      <c r="V55" s="3"/>
      <c r="W55" s="3"/>
      <c r="X55" s="3"/>
      <c r="Y55" s="186" t="s">
        <v>72</v>
      </c>
      <c r="Z55" s="3"/>
    </row>
    <row r="56" spans="1:25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56" hidden="1" x14ac:dyDescent="0.2">
      <c r="AB57" s="24">
        <f>SUM(AB18:AB52)</f>
        <v>0</v>
      </c>
    </row>
    <row r="58" spans="1:256" hidden="1" x14ac:dyDescent="0.2"/>
    <row r="59" spans="1:256" hidden="1" x14ac:dyDescent="0.2"/>
    <row r="60" spans="1:256" hidden="1" x14ac:dyDescent="0.2">
      <c r="M60" s="21"/>
    </row>
    <row r="61" spans="1:256" hidden="1" x14ac:dyDescent="0.2"/>
    <row r="62" spans="1:256" hidden="1" x14ac:dyDescent="0.2"/>
    <row r="63" spans="1:256" hidden="1" x14ac:dyDescent="0.2"/>
    <row r="64" spans="1:2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2:26" hidden="1" x14ac:dyDescent="0.2"/>
    <row r="98" spans="2:26" hidden="1" x14ac:dyDescent="0.2"/>
    <row r="99" spans="2:26" hidden="1" x14ac:dyDescent="0.2"/>
    <row r="100" spans="2:26" hidden="1" x14ac:dyDescent="0.2">
      <c r="M100" s="21" t="str">
        <f>IF(ISBLANK(M13),"",SUM(M18:M52)/(SUM(SUM(M106:M140),SUM(M206:M240),SUM(M306:M340))-SUM(M256:M290)))</f>
        <v/>
      </c>
      <c r="N100" s="21" t="str">
        <f t="shared" ref="N100:Z100" si="10">IF(ISBLANK(N13),"",SUM(N18:N52)/(SUM(SUM(N106:N140),SUM(N206:N240),SUM(N306:N340))-SUM(N256:N290)))</f>
        <v/>
      </c>
      <c r="O100" s="21" t="str">
        <f t="shared" si="10"/>
        <v/>
      </c>
      <c r="P100" s="21" t="str">
        <f t="shared" si="10"/>
        <v/>
      </c>
      <c r="Q100" s="21" t="str">
        <f t="shared" si="10"/>
        <v/>
      </c>
      <c r="R100" s="21" t="str">
        <f t="shared" si="10"/>
        <v/>
      </c>
      <c r="S100" s="21" t="str">
        <f t="shared" si="10"/>
        <v/>
      </c>
      <c r="T100" s="21" t="str">
        <f t="shared" si="10"/>
        <v/>
      </c>
      <c r="U100" s="21" t="str">
        <f t="shared" si="10"/>
        <v/>
      </c>
      <c r="V100" s="21" t="str">
        <f t="shared" si="10"/>
        <v/>
      </c>
      <c r="W100" s="21" t="str">
        <f t="shared" si="10"/>
        <v/>
      </c>
      <c r="X100" s="21" t="str">
        <f t="shared" si="10"/>
        <v/>
      </c>
      <c r="Y100" s="21" t="str">
        <f t="shared" si="10"/>
        <v/>
      </c>
      <c r="Z100" s="21" t="str">
        <f t="shared" si="10"/>
        <v/>
      </c>
    </row>
    <row r="101" spans="2:26" hidden="1" x14ac:dyDescent="0.2"/>
    <row r="102" spans="2:26" hidden="1" x14ac:dyDescent="0.2"/>
    <row r="103" spans="2:26" hidden="1" x14ac:dyDescent="0.2"/>
    <row r="104" spans="2:26" hidden="1" x14ac:dyDescent="0.2"/>
    <row r="105" spans="2:26" hidden="1" x14ac:dyDescent="0.2"/>
    <row r="106" spans="2:26" hidden="1" x14ac:dyDescent="0.2">
      <c r="B106" s="2">
        <f t="shared" ref="B106:B140" si="11">IF(ISBLANK($B18),1,0)</f>
        <v>0</v>
      </c>
      <c r="D106" s="21" t="e">
        <f>IF(ISBLANK($B18),"",(SUM(F18,H18,J18)/SUM(G18,I18,K18))*$D$13)</f>
        <v>#DIV/0!</v>
      </c>
      <c r="E106" s="31"/>
      <c r="F106" s="188">
        <f>IF(ISBLANK($B18),"",SUMPRODUCT($M18:$AZ18,$M106:$AZ106))</f>
        <v>0</v>
      </c>
      <c r="G106" s="31">
        <f>IF(ISBLANK($B18),"",SUMPRODUCT($M$13:$AZ$13,$M106:$AZ106))</f>
        <v>0</v>
      </c>
      <c r="H106" s="2">
        <f>IF(ISBLANK($B18),"",SUMPRODUCT($M18:$AZ18,$M206:$AZ206))</f>
        <v>0</v>
      </c>
      <c r="I106" s="2">
        <f>IF(ISBLANK($B18),"",SUMPRODUCT($M$13:$AZ$13,$M206:$AZ206))</f>
        <v>0</v>
      </c>
      <c r="J106" s="2">
        <f>IF(ISBLANK($B18),"",SUMPRODUCT($M18:$AZ18,$M306:$AZ306))</f>
        <v>0</v>
      </c>
      <c r="K106" s="2">
        <f>IF(ISBLANK($B18),"",SUMPRODUCT($M$13:$AZ$13,$M306:$AZ306))</f>
        <v>0</v>
      </c>
      <c r="M106" s="2">
        <f t="shared" ref="M106:Z121" si="12">IF(OR(AND(M$7="int",M18="nr"),AND(M$7="int",ISNUMBER(M18))),1,0)</f>
        <v>0</v>
      </c>
      <c r="N106" s="2">
        <f t="shared" si="12"/>
        <v>0</v>
      </c>
      <c r="O106" s="2">
        <f t="shared" si="12"/>
        <v>0</v>
      </c>
      <c r="P106" s="2">
        <f t="shared" si="12"/>
        <v>0</v>
      </c>
      <c r="Q106" s="2">
        <f t="shared" si="12"/>
        <v>0</v>
      </c>
      <c r="R106" s="2">
        <f t="shared" si="12"/>
        <v>0</v>
      </c>
      <c r="S106" s="2">
        <f t="shared" si="12"/>
        <v>0</v>
      </c>
      <c r="T106" s="2">
        <f t="shared" si="12"/>
        <v>0</v>
      </c>
      <c r="U106" s="2">
        <f t="shared" si="12"/>
        <v>0</v>
      </c>
      <c r="V106" s="2">
        <f t="shared" si="12"/>
        <v>0</v>
      </c>
      <c r="W106" s="2">
        <f t="shared" si="12"/>
        <v>0</v>
      </c>
      <c r="X106" s="2">
        <f t="shared" si="12"/>
        <v>0</v>
      </c>
      <c r="Y106" s="2">
        <f t="shared" si="12"/>
        <v>0</v>
      </c>
      <c r="Z106" s="2">
        <f t="shared" si="12"/>
        <v>0</v>
      </c>
    </row>
    <row r="107" spans="2:26" hidden="1" x14ac:dyDescent="0.2">
      <c r="B107" s="2">
        <f t="shared" si="11"/>
        <v>0</v>
      </c>
      <c r="D107" s="21" t="e">
        <f t="shared" ref="D107:D140" si="13">IF(ISBLANK($B19),"",(SUM(F19,H19,J19)/SUM(G19,I19,K19))*$D$13)</f>
        <v>#DIV/0!</v>
      </c>
      <c r="E107" s="31"/>
      <c r="F107" s="188">
        <f t="shared" ref="F107:F140" si="14">IF(ISBLANK($B19),"",SUMPRODUCT($M19:$AZ19,$M107:$AZ107))</f>
        <v>0</v>
      </c>
      <c r="G107" s="31">
        <f t="shared" ref="G107:G140" si="15">IF(ISBLANK($B19),"",SUMPRODUCT($M$13:$AZ$13,$M107:$AZ107))</f>
        <v>0</v>
      </c>
      <c r="H107" s="2">
        <f t="shared" ref="H107:H140" si="16">IF(ISBLANK($B19),"",SUMPRODUCT($M19:$AZ19,$M207:$AZ207))</f>
        <v>0</v>
      </c>
      <c r="I107" s="2">
        <f t="shared" ref="I107:I140" si="17">IF(ISBLANK($B19),"",SUMPRODUCT($M$13:$AZ$13,$M207:$AZ207))</f>
        <v>0</v>
      </c>
      <c r="J107" s="2">
        <f t="shared" ref="J107:J140" si="18">IF(ISBLANK($B19),"",SUMPRODUCT($M19:$AZ19,$M307:$AZ307))</f>
        <v>0</v>
      </c>
      <c r="K107" s="2">
        <f t="shared" ref="K107:K140" si="19">IF(ISBLANK($B19),"",SUMPRODUCT($M$13:$AZ$13,$M307:$AZ307))</f>
        <v>0</v>
      </c>
      <c r="M107" s="2">
        <f t="shared" si="12"/>
        <v>0</v>
      </c>
      <c r="N107" s="2">
        <f t="shared" si="12"/>
        <v>0</v>
      </c>
      <c r="O107" s="2">
        <f t="shared" si="12"/>
        <v>0</v>
      </c>
      <c r="P107" s="2">
        <f t="shared" si="12"/>
        <v>0</v>
      </c>
      <c r="Q107" s="2">
        <f t="shared" si="12"/>
        <v>0</v>
      </c>
      <c r="R107" s="2">
        <f t="shared" si="12"/>
        <v>0</v>
      </c>
      <c r="S107" s="2">
        <f t="shared" si="12"/>
        <v>0</v>
      </c>
      <c r="T107" s="2">
        <f t="shared" si="12"/>
        <v>0</v>
      </c>
      <c r="U107" s="2">
        <f t="shared" si="12"/>
        <v>0</v>
      </c>
      <c r="V107" s="2">
        <f t="shared" si="12"/>
        <v>0</v>
      </c>
      <c r="W107" s="2">
        <f t="shared" si="12"/>
        <v>0</v>
      </c>
      <c r="X107" s="2">
        <f t="shared" si="12"/>
        <v>0</v>
      </c>
      <c r="Y107" s="2">
        <f t="shared" si="12"/>
        <v>0</v>
      </c>
      <c r="Z107" s="2">
        <f t="shared" si="12"/>
        <v>0</v>
      </c>
    </row>
    <row r="108" spans="2:26" hidden="1" x14ac:dyDescent="0.2">
      <c r="B108" s="2">
        <f t="shared" si="11"/>
        <v>0</v>
      </c>
      <c r="D108" s="21" t="e">
        <f t="shared" si="13"/>
        <v>#DIV/0!</v>
      </c>
      <c r="E108" s="31"/>
      <c r="F108" s="188">
        <f t="shared" si="14"/>
        <v>0</v>
      </c>
      <c r="G108" s="31">
        <f t="shared" si="15"/>
        <v>0</v>
      </c>
      <c r="H108" s="2">
        <f t="shared" si="16"/>
        <v>0</v>
      </c>
      <c r="I108" s="2">
        <f t="shared" si="17"/>
        <v>0</v>
      </c>
      <c r="J108" s="2">
        <f t="shared" si="18"/>
        <v>0</v>
      </c>
      <c r="K108" s="2">
        <f t="shared" si="19"/>
        <v>0</v>
      </c>
      <c r="M108" s="2">
        <f t="shared" si="12"/>
        <v>0</v>
      </c>
      <c r="N108" s="2">
        <f t="shared" si="12"/>
        <v>0</v>
      </c>
      <c r="O108" s="2">
        <f t="shared" si="12"/>
        <v>0</v>
      </c>
      <c r="P108" s="2">
        <f t="shared" si="12"/>
        <v>0</v>
      </c>
      <c r="Q108" s="2">
        <f t="shared" si="12"/>
        <v>0</v>
      </c>
      <c r="R108" s="2">
        <f t="shared" si="12"/>
        <v>0</v>
      </c>
      <c r="S108" s="2">
        <f t="shared" si="12"/>
        <v>0</v>
      </c>
      <c r="T108" s="2">
        <f t="shared" si="12"/>
        <v>0</v>
      </c>
      <c r="U108" s="2">
        <f t="shared" si="12"/>
        <v>0</v>
      </c>
      <c r="V108" s="2">
        <f t="shared" si="12"/>
        <v>0</v>
      </c>
      <c r="W108" s="2">
        <f t="shared" si="12"/>
        <v>0</v>
      </c>
      <c r="X108" s="2">
        <f t="shared" si="12"/>
        <v>0</v>
      </c>
      <c r="Y108" s="2">
        <f t="shared" si="12"/>
        <v>0</v>
      </c>
      <c r="Z108" s="2">
        <f t="shared" si="12"/>
        <v>0</v>
      </c>
    </row>
    <row r="109" spans="2:26" hidden="1" x14ac:dyDescent="0.2">
      <c r="B109" s="2">
        <f t="shared" si="11"/>
        <v>0</v>
      </c>
      <c r="D109" s="21" t="e">
        <f t="shared" si="13"/>
        <v>#DIV/0!</v>
      </c>
      <c r="E109" s="31"/>
      <c r="F109" s="188">
        <f t="shared" si="14"/>
        <v>0</v>
      </c>
      <c r="G109" s="31">
        <f t="shared" si="15"/>
        <v>0</v>
      </c>
      <c r="H109" s="2">
        <f t="shared" si="16"/>
        <v>0</v>
      </c>
      <c r="I109" s="2">
        <f t="shared" si="17"/>
        <v>0</v>
      </c>
      <c r="J109" s="2">
        <f t="shared" si="18"/>
        <v>0</v>
      </c>
      <c r="K109" s="2">
        <f t="shared" si="19"/>
        <v>0</v>
      </c>
      <c r="M109" s="2">
        <f t="shared" si="12"/>
        <v>0</v>
      </c>
      <c r="N109" s="2">
        <f t="shared" si="12"/>
        <v>0</v>
      </c>
      <c r="O109" s="2">
        <f t="shared" si="12"/>
        <v>0</v>
      </c>
      <c r="P109" s="2">
        <f t="shared" si="12"/>
        <v>0</v>
      </c>
      <c r="Q109" s="2">
        <f t="shared" si="12"/>
        <v>0</v>
      </c>
      <c r="R109" s="2">
        <f t="shared" si="12"/>
        <v>0</v>
      </c>
      <c r="S109" s="2">
        <f t="shared" si="12"/>
        <v>0</v>
      </c>
      <c r="T109" s="2">
        <f t="shared" si="12"/>
        <v>0</v>
      </c>
      <c r="U109" s="2">
        <f t="shared" si="12"/>
        <v>0</v>
      </c>
      <c r="V109" s="2">
        <f t="shared" si="12"/>
        <v>0</v>
      </c>
      <c r="W109" s="2">
        <f t="shared" si="12"/>
        <v>0</v>
      </c>
      <c r="X109" s="2">
        <f t="shared" si="12"/>
        <v>0</v>
      </c>
      <c r="Y109" s="2">
        <f t="shared" si="12"/>
        <v>0</v>
      </c>
      <c r="Z109" s="2">
        <f t="shared" si="12"/>
        <v>0</v>
      </c>
    </row>
    <row r="110" spans="2:26" hidden="1" x14ac:dyDescent="0.2">
      <c r="B110" s="2">
        <f t="shared" si="11"/>
        <v>0</v>
      </c>
      <c r="D110" s="21" t="e">
        <f t="shared" si="13"/>
        <v>#DIV/0!</v>
      </c>
      <c r="E110" s="31"/>
      <c r="F110" s="188">
        <f t="shared" si="14"/>
        <v>0</v>
      </c>
      <c r="G110" s="31">
        <f t="shared" si="15"/>
        <v>0</v>
      </c>
      <c r="H110" s="2">
        <f t="shared" si="16"/>
        <v>0</v>
      </c>
      <c r="I110" s="2">
        <f t="shared" si="17"/>
        <v>0</v>
      </c>
      <c r="J110" s="2">
        <f t="shared" si="18"/>
        <v>0</v>
      </c>
      <c r="K110" s="2">
        <f t="shared" si="19"/>
        <v>0</v>
      </c>
      <c r="M110" s="2">
        <f t="shared" si="12"/>
        <v>0</v>
      </c>
      <c r="N110" s="2">
        <f t="shared" si="12"/>
        <v>0</v>
      </c>
      <c r="O110" s="2">
        <f t="shared" si="12"/>
        <v>0</v>
      </c>
      <c r="P110" s="2">
        <f t="shared" si="12"/>
        <v>0</v>
      </c>
      <c r="Q110" s="2">
        <f t="shared" si="12"/>
        <v>0</v>
      </c>
      <c r="R110" s="2">
        <f t="shared" si="12"/>
        <v>0</v>
      </c>
      <c r="S110" s="2">
        <f t="shared" si="12"/>
        <v>0</v>
      </c>
      <c r="T110" s="2">
        <f t="shared" si="12"/>
        <v>0</v>
      </c>
      <c r="U110" s="2">
        <f t="shared" si="12"/>
        <v>0</v>
      </c>
      <c r="V110" s="2">
        <f t="shared" si="12"/>
        <v>0</v>
      </c>
      <c r="W110" s="2">
        <f t="shared" si="12"/>
        <v>0</v>
      </c>
      <c r="X110" s="2">
        <f t="shared" si="12"/>
        <v>0</v>
      </c>
      <c r="Y110" s="2">
        <f t="shared" si="12"/>
        <v>0</v>
      </c>
      <c r="Z110" s="2">
        <f t="shared" si="12"/>
        <v>0</v>
      </c>
    </row>
    <row r="111" spans="2:26" hidden="1" x14ac:dyDescent="0.2">
      <c r="B111" s="2">
        <f t="shared" si="11"/>
        <v>0</v>
      </c>
      <c r="D111" s="21" t="e">
        <f t="shared" si="13"/>
        <v>#DIV/0!</v>
      </c>
      <c r="E111" s="31"/>
      <c r="F111" s="188">
        <f t="shared" si="14"/>
        <v>0</v>
      </c>
      <c r="G111" s="31">
        <f t="shared" si="15"/>
        <v>0</v>
      </c>
      <c r="H111" s="2">
        <f t="shared" si="16"/>
        <v>0</v>
      </c>
      <c r="I111" s="2">
        <f t="shared" si="17"/>
        <v>0</v>
      </c>
      <c r="J111" s="2">
        <f t="shared" si="18"/>
        <v>0</v>
      </c>
      <c r="K111" s="2">
        <f t="shared" si="19"/>
        <v>0</v>
      </c>
      <c r="M111" s="2">
        <f t="shared" si="12"/>
        <v>0</v>
      </c>
      <c r="N111" s="2">
        <f t="shared" si="12"/>
        <v>0</v>
      </c>
      <c r="O111" s="2">
        <f t="shared" si="12"/>
        <v>0</v>
      </c>
      <c r="P111" s="2">
        <f t="shared" si="12"/>
        <v>0</v>
      </c>
      <c r="Q111" s="2">
        <f t="shared" si="12"/>
        <v>0</v>
      </c>
      <c r="R111" s="2">
        <f t="shared" si="12"/>
        <v>0</v>
      </c>
      <c r="S111" s="2">
        <f t="shared" si="12"/>
        <v>0</v>
      </c>
      <c r="T111" s="2">
        <f t="shared" si="12"/>
        <v>0</v>
      </c>
      <c r="U111" s="2">
        <f t="shared" si="12"/>
        <v>0</v>
      </c>
      <c r="V111" s="2">
        <f t="shared" si="12"/>
        <v>0</v>
      </c>
      <c r="W111" s="2">
        <f t="shared" si="12"/>
        <v>0</v>
      </c>
      <c r="X111" s="2">
        <f t="shared" si="12"/>
        <v>0</v>
      </c>
      <c r="Y111" s="2">
        <f t="shared" si="12"/>
        <v>0</v>
      </c>
      <c r="Z111" s="2">
        <f t="shared" si="12"/>
        <v>0</v>
      </c>
    </row>
    <row r="112" spans="2:26" hidden="1" x14ac:dyDescent="0.2">
      <c r="B112" s="2">
        <f t="shared" si="11"/>
        <v>0</v>
      </c>
      <c r="D112" s="21" t="e">
        <f t="shared" si="13"/>
        <v>#DIV/0!</v>
      </c>
      <c r="E112" s="31"/>
      <c r="F112" s="188">
        <f t="shared" si="14"/>
        <v>0</v>
      </c>
      <c r="G112" s="31">
        <f t="shared" si="15"/>
        <v>0</v>
      </c>
      <c r="H112" s="2">
        <f t="shared" si="16"/>
        <v>0</v>
      </c>
      <c r="I112" s="2">
        <f t="shared" si="17"/>
        <v>0</v>
      </c>
      <c r="J112" s="2">
        <f t="shared" si="18"/>
        <v>0</v>
      </c>
      <c r="K112" s="2">
        <f t="shared" si="19"/>
        <v>0</v>
      </c>
      <c r="M112" s="2">
        <f t="shared" si="12"/>
        <v>0</v>
      </c>
      <c r="N112" s="2">
        <f t="shared" si="12"/>
        <v>0</v>
      </c>
      <c r="O112" s="2">
        <f t="shared" si="12"/>
        <v>0</v>
      </c>
      <c r="P112" s="2">
        <f t="shared" si="12"/>
        <v>0</v>
      </c>
      <c r="Q112" s="2">
        <f t="shared" si="12"/>
        <v>0</v>
      </c>
      <c r="R112" s="2">
        <f t="shared" si="12"/>
        <v>0</v>
      </c>
      <c r="S112" s="2">
        <f t="shared" si="12"/>
        <v>0</v>
      </c>
      <c r="T112" s="2">
        <f t="shared" si="12"/>
        <v>0</v>
      </c>
      <c r="U112" s="2">
        <f t="shared" si="12"/>
        <v>0</v>
      </c>
      <c r="V112" s="2">
        <f t="shared" si="12"/>
        <v>0</v>
      </c>
      <c r="W112" s="2">
        <f t="shared" si="12"/>
        <v>0</v>
      </c>
      <c r="X112" s="2">
        <f t="shared" si="12"/>
        <v>0</v>
      </c>
      <c r="Y112" s="2">
        <f t="shared" si="12"/>
        <v>0</v>
      </c>
      <c r="Z112" s="2">
        <f t="shared" si="12"/>
        <v>0</v>
      </c>
    </row>
    <row r="113" spans="2:26" hidden="1" x14ac:dyDescent="0.2">
      <c r="B113" s="2">
        <f t="shared" si="11"/>
        <v>0</v>
      </c>
      <c r="D113" s="21" t="e">
        <f t="shared" si="13"/>
        <v>#DIV/0!</v>
      </c>
      <c r="E113" s="31"/>
      <c r="F113" s="188">
        <f t="shared" si="14"/>
        <v>0</v>
      </c>
      <c r="G113" s="31">
        <f t="shared" si="15"/>
        <v>0</v>
      </c>
      <c r="H113" s="2">
        <f t="shared" si="16"/>
        <v>0</v>
      </c>
      <c r="I113" s="2">
        <f t="shared" si="17"/>
        <v>0</v>
      </c>
      <c r="J113" s="2">
        <f t="shared" si="18"/>
        <v>0</v>
      </c>
      <c r="K113" s="2">
        <f t="shared" si="19"/>
        <v>0</v>
      </c>
      <c r="M113" s="2">
        <f t="shared" si="12"/>
        <v>0</v>
      </c>
      <c r="N113" s="2">
        <f t="shared" si="12"/>
        <v>0</v>
      </c>
      <c r="O113" s="2">
        <f t="shared" si="12"/>
        <v>0</v>
      </c>
      <c r="P113" s="2">
        <f t="shared" si="12"/>
        <v>0</v>
      </c>
      <c r="Q113" s="2">
        <f t="shared" si="12"/>
        <v>0</v>
      </c>
      <c r="R113" s="2">
        <f t="shared" si="12"/>
        <v>0</v>
      </c>
      <c r="S113" s="2">
        <f t="shared" si="12"/>
        <v>0</v>
      </c>
      <c r="T113" s="2">
        <f t="shared" si="12"/>
        <v>0</v>
      </c>
      <c r="U113" s="2">
        <f t="shared" si="12"/>
        <v>0</v>
      </c>
      <c r="V113" s="2">
        <f t="shared" si="12"/>
        <v>0</v>
      </c>
      <c r="W113" s="2">
        <f t="shared" si="12"/>
        <v>0</v>
      </c>
      <c r="X113" s="2">
        <f t="shared" si="12"/>
        <v>0</v>
      </c>
      <c r="Y113" s="2">
        <f t="shared" si="12"/>
        <v>0</v>
      </c>
      <c r="Z113" s="2">
        <f t="shared" si="12"/>
        <v>0</v>
      </c>
    </row>
    <row r="114" spans="2:26" hidden="1" x14ac:dyDescent="0.2">
      <c r="B114" s="2">
        <f t="shared" si="11"/>
        <v>0</v>
      </c>
      <c r="D114" s="21" t="e">
        <f t="shared" si="13"/>
        <v>#DIV/0!</v>
      </c>
      <c r="E114" s="31"/>
      <c r="F114" s="188">
        <f t="shared" si="14"/>
        <v>0</v>
      </c>
      <c r="G114" s="31">
        <f t="shared" si="15"/>
        <v>0</v>
      </c>
      <c r="H114" s="2">
        <f t="shared" si="16"/>
        <v>0</v>
      </c>
      <c r="I114" s="2">
        <f t="shared" si="17"/>
        <v>0</v>
      </c>
      <c r="J114" s="2">
        <f t="shared" si="18"/>
        <v>0</v>
      </c>
      <c r="K114" s="2">
        <f t="shared" si="19"/>
        <v>0</v>
      </c>
      <c r="M114" s="2">
        <f t="shared" si="12"/>
        <v>0</v>
      </c>
      <c r="N114" s="2">
        <f t="shared" si="12"/>
        <v>0</v>
      </c>
      <c r="O114" s="2">
        <f t="shared" si="12"/>
        <v>0</v>
      </c>
      <c r="P114" s="2">
        <f t="shared" si="12"/>
        <v>0</v>
      </c>
      <c r="Q114" s="2">
        <f t="shared" si="12"/>
        <v>0</v>
      </c>
      <c r="R114" s="2">
        <f t="shared" si="12"/>
        <v>0</v>
      </c>
      <c r="S114" s="2">
        <f t="shared" si="12"/>
        <v>0</v>
      </c>
      <c r="T114" s="2">
        <f t="shared" si="12"/>
        <v>0</v>
      </c>
      <c r="U114" s="2">
        <f t="shared" si="12"/>
        <v>0</v>
      </c>
      <c r="V114" s="2">
        <f t="shared" si="12"/>
        <v>0</v>
      </c>
      <c r="W114" s="2">
        <f t="shared" si="12"/>
        <v>0</v>
      </c>
      <c r="X114" s="2">
        <f t="shared" si="12"/>
        <v>0</v>
      </c>
      <c r="Y114" s="2">
        <f t="shared" si="12"/>
        <v>0</v>
      </c>
      <c r="Z114" s="2">
        <f t="shared" si="12"/>
        <v>0</v>
      </c>
    </row>
    <row r="115" spans="2:26" hidden="1" x14ac:dyDescent="0.2">
      <c r="B115" s="2">
        <f t="shared" si="11"/>
        <v>0</v>
      </c>
      <c r="D115" s="21" t="e">
        <f t="shared" si="13"/>
        <v>#DIV/0!</v>
      </c>
      <c r="E115" s="31"/>
      <c r="F115" s="188">
        <f t="shared" si="14"/>
        <v>0</v>
      </c>
      <c r="G115" s="31">
        <f t="shared" si="15"/>
        <v>0</v>
      </c>
      <c r="H115" s="2">
        <f t="shared" si="16"/>
        <v>0</v>
      </c>
      <c r="I115" s="2">
        <f t="shared" si="17"/>
        <v>0</v>
      </c>
      <c r="J115" s="2">
        <f t="shared" si="18"/>
        <v>0</v>
      </c>
      <c r="K115" s="2">
        <f t="shared" si="19"/>
        <v>0</v>
      </c>
      <c r="M115" s="2">
        <f t="shared" si="12"/>
        <v>0</v>
      </c>
      <c r="N115" s="2">
        <f t="shared" si="12"/>
        <v>0</v>
      </c>
      <c r="O115" s="2">
        <f t="shared" si="12"/>
        <v>0</v>
      </c>
      <c r="P115" s="2">
        <f t="shared" si="12"/>
        <v>0</v>
      </c>
      <c r="Q115" s="2">
        <f t="shared" si="12"/>
        <v>0</v>
      </c>
      <c r="R115" s="2">
        <f t="shared" si="12"/>
        <v>0</v>
      </c>
      <c r="S115" s="2">
        <f t="shared" si="12"/>
        <v>0</v>
      </c>
      <c r="T115" s="2">
        <f t="shared" si="12"/>
        <v>0</v>
      </c>
      <c r="U115" s="2">
        <f t="shared" si="12"/>
        <v>0</v>
      </c>
      <c r="V115" s="2">
        <f t="shared" si="12"/>
        <v>0</v>
      </c>
      <c r="W115" s="2">
        <f t="shared" si="12"/>
        <v>0</v>
      </c>
      <c r="X115" s="2">
        <f t="shared" si="12"/>
        <v>0</v>
      </c>
      <c r="Y115" s="2">
        <f t="shared" si="12"/>
        <v>0</v>
      </c>
      <c r="Z115" s="2">
        <f t="shared" si="12"/>
        <v>0</v>
      </c>
    </row>
    <row r="116" spans="2:26" hidden="1" x14ac:dyDescent="0.2">
      <c r="B116" s="2">
        <f t="shared" si="11"/>
        <v>0</v>
      </c>
      <c r="D116" s="21" t="e">
        <f t="shared" si="13"/>
        <v>#DIV/0!</v>
      </c>
      <c r="E116" s="31"/>
      <c r="F116" s="188">
        <f t="shared" si="14"/>
        <v>0</v>
      </c>
      <c r="G116" s="31">
        <f t="shared" si="15"/>
        <v>0</v>
      </c>
      <c r="H116" s="2">
        <f t="shared" si="16"/>
        <v>0</v>
      </c>
      <c r="I116" s="2">
        <f t="shared" si="17"/>
        <v>0</v>
      </c>
      <c r="J116" s="2">
        <f t="shared" si="18"/>
        <v>0</v>
      </c>
      <c r="K116" s="2">
        <f t="shared" si="19"/>
        <v>0</v>
      </c>
      <c r="M116" s="2">
        <f t="shared" si="12"/>
        <v>0</v>
      </c>
      <c r="N116" s="2">
        <f t="shared" si="12"/>
        <v>0</v>
      </c>
      <c r="O116" s="2">
        <f t="shared" si="12"/>
        <v>0</v>
      </c>
      <c r="P116" s="2">
        <f t="shared" si="12"/>
        <v>0</v>
      </c>
      <c r="Q116" s="2">
        <f t="shared" si="12"/>
        <v>0</v>
      </c>
      <c r="R116" s="2">
        <f t="shared" si="12"/>
        <v>0</v>
      </c>
      <c r="S116" s="2">
        <f t="shared" si="12"/>
        <v>0</v>
      </c>
      <c r="T116" s="2">
        <f t="shared" si="12"/>
        <v>0</v>
      </c>
      <c r="U116" s="2">
        <f t="shared" si="12"/>
        <v>0</v>
      </c>
      <c r="V116" s="2">
        <f t="shared" si="12"/>
        <v>0</v>
      </c>
      <c r="W116" s="2">
        <f t="shared" si="12"/>
        <v>0</v>
      </c>
      <c r="X116" s="2">
        <f t="shared" si="12"/>
        <v>0</v>
      </c>
      <c r="Y116" s="2">
        <f t="shared" si="12"/>
        <v>0</v>
      </c>
      <c r="Z116" s="2">
        <f t="shared" si="12"/>
        <v>0</v>
      </c>
    </row>
    <row r="117" spans="2:26" hidden="1" x14ac:dyDescent="0.2">
      <c r="B117" s="2">
        <f t="shared" si="11"/>
        <v>0</v>
      </c>
      <c r="D117" s="21" t="e">
        <f t="shared" si="13"/>
        <v>#DIV/0!</v>
      </c>
      <c r="E117" s="31"/>
      <c r="F117" s="188">
        <f t="shared" si="14"/>
        <v>0</v>
      </c>
      <c r="G117" s="31">
        <f t="shared" si="15"/>
        <v>0</v>
      </c>
      <c r="H117" s="2">
        <f t="shared" si="16"/>
        <v>0</v>
      </c>
      <c r="I117" s="2">
        <f t="shared" si="17"/>
        <v>0</v>
      </c>
      <c r="J117" s="2">
        <f t="shared" si="18"/>
        <v>0</v>
      </c>
      <c r="K117" s="2">
        <f t="shared" si="19"/>
        <v>0</v>
      </c>
      <c r="M117" s="2">
        <f t="shared" si="12"/>
        <v>0</v>
      </c>
      <c r="N117" s="2">
        <f t="shared" si="12"/>
        <v>0</v>
      </c>
      <c r="O117" s="2">
        <f t="shared" si="12"/>
        <v>0</v>
      </c>
      <c r="P117" s="2">
        <f t="shared" si="12"/>
        <v>0</v>
      </c>
      <c r="Q117" s="2">
        <f t="shared" si="12"/>
        <v>0</v>
      </c>
      <c r="R117" s="2">
        <f t="shared" si="12"/>
        <v>0</v>
      </c>
      <c r="S117" s="2">
        <f t="shared" si="12"/>
        <v>0</v>
      </c>
      <c r="T117" s="2">
        <f t="shared" si="12"/>
        <v>0</v>
      </c>
      <c r="U117" s="2">
        <f t="shared" si="12"/>
        <v>0</v>
      </c>
      <c r="V117" s="2">
        <f t="shared" si="12"/>
        <v>0</v>
      </c>
      <c r="W117" s="2">
        <f t="shared" si="12"/>
        <v>0</v>
      </c>
      <c r="X117" s="2">
        <f t="shared" si="12"/>
        <v>0</v>
      </c>
      <c r="Y117" s="2">
        <f t="shared" si="12"/>
        <v>0</v>
      </c>
      <c r="Z117" s="2">
        <f t="shared" si="12"/>
        <v>0</v>
      </c>
    </row>
    <row r="118" spans="2:26" hidden="1" x14ac:dyDescent="0.2">
      <c r="B118" s="2">
        <f t="shared" si="11"/>
        <v>0</v>
      </c>
      <c r="D118" s="21" t="e">
        <f t="shared" si="13"/>
        <v>#DIV/0!</v>
      </c>
      <c r="E118" s="31"/>
      <c r="F118" s="188">
        <f t="shared" si="14"/>
        <v>0</v>
      </c>
      <c r="G118" s="31">
        <f t="shared" si="15"/>
        <v>0</v>
      </c>
      <c r="H118" s="2">
        <f t="shared" si="16"/>
        <v>0</v>
      </c>
      <c r="I118" s="2">
        <f t="shared" si="17"/>
        <v>0</v>
      </c>
      <c r="J118" s="2">
        <f t="shared" si="18"/>
        <v>0</v>
      </c>
      <c r="K118" s="2">
        <f t="shared" si="19"/>
        <v>0</v>
      </c>
      <c r="M118" s="2">
        <f t="shared" si="12"/>
        <v>0</v>
      </c>
      <c r="N118" s="2">
        <f t="shared" si="12"/>
        <v>0</v>
      </c>
      <c r="O118" s="2">
        <f t="shared" si="12"/>
        <v>0</v>
      </c>
      <c r="P118" s="2">
        <f t="shared" si="12"/>
        <v>0</v>
      </c>
      <c r="Q118" s="2">
        <f t="shared" si="12"/>
        <v>0</v>
      </c>
      <c r="R118" s="2">
        <f t="shared" si="12"/>
        <v>0</v>
      </c>
      <c r="S118" s="2">
        <f t="shared" si="12"/>
        <v>0</v>
      </c>
      <c r="T118" s="2">
        <f t="shared" si="12"/>
        <v>0</v>
      </c>
      <c r="U118" s="2">
        <f t="shared" si="12"/>
        <v>0</v>
      </c>
      <c r="V118" s="2">
        <f t="shared" si="12"/>
        <v>0</v>
      </c>
      <c r="W118" s="2">
        <f t="shared" si="12"/>
        <v>0</v>
      </c>
      <c r="X118" s="2">
        <f t="shared" si="12"/>
        <v>0</v>
      </c>
      <c r="Y118" s="2">
        <f t="shared" si="12"/>
        <v>0</v>
      </c>
      <c r="Z118" s="2">
        <f t="shared" si="12"/>
        <v>0</v>
      </c>
    </row>
    <row r="119" spans="2:26" hidden="1" x14ac:dyDescent="0.2">
      <c r="B119" s="2">
        <f t="shared" si="11"/>
        <v>0</v>
      </c>
      <c r="D119" s="21" t="e">
        <f t="shared" si="13"/>
        <v>#DIV/0!</v>
      </c>
      <c r="E119" s="31"/>
      <c r="F119" s="188">
        <f t="shared" si="14"/>
        <v>0</v>
      </c>
      <c r="G119" s="31">
        <f t="shared" si="15"/>
        <v>0</v>
      </c>
      <c r="H119" s="2">
        <f t="shared" si="16"/>
        <v>0</v>
      </c>
      <c r="I119" s="2">
        <f t="shared" si="17"/>
        <v>0</v>
      </c>
      <c r="J119" s="2">
        <f t="shared" si="18"/>
        <v>0</v>
      </c>
      <c r="K119" s="2">
        <f t="shared" si="19"/>
        <v>0</v>
      </c>
      <c r="M119" s="2">
        <f t="shared" si="12"/>
        <v>0</v>
      </c>
      <c r="N119" s="2">
        <f t="shared" si="12"/>
        <v>0</v>
      </c>
      <c r="O119" s="2">
        <f t="shared" si="12"/>
        <v>0</v>
      </c>
      <c r="P119" s="2">
        <f t="shared" si="12"/>
        <v>0</v>
      </c>
      <c r="Q119" s="2">
        <f t="shared" si="12"/>
        <v>0</v>
      </c>
      <c r="R119" s="2">
        <f t="shared" si="12"/>
        <v>0</v>
      </c>
      <c r="S119" s="2">
        <f t="shared" si="12"/>
        <v>0</v>
      </c>
      <c r="T119" s="2">
        <f t="shared" si="12"/>
        <v>0</v>
      </c>
      <c r="U119" s="2">
        <f t="shared" si="12"/>
        <v>0</v>
      </c>
      <c r="V119" s="2">
        <f t="shared" si="12"/>
        <v>0</v>
      </c>
      <c r="W119" s="2">
        <f t="shared" si="12"/>
        <v>0</v>
      </c>
      <c r="X119" s="2">
        <f t="shared" si="12"/>
        <v>0</v>
      </c>
      <c r="Y119" s="2">
        <f t="shared" si="12"/>
        <v>0</v>
      </c>
      <c r="Z119" s="2">
        <f t="shared" si="12"/>
        <v>0</v>
      </c>
    </row>
    <row r="120" spans="2:26" hidden="1" x14ac:dyDescent="0.2">
      <c r="B120" s="2">
        <f t="shared" si="11"/>
        <v>0</v>
      </c>
      <c r="D120" s="21" t="e">
        <f t="shared" si="13"/>
        <v>#DIV/0!</v>
      </c>
      <c r="E120" s="31"/>
      <c r="F120" s="188">
        <f t="shared" si="14"/>
        <v>0</v>
      </c>
      <c r="G120" s="31">
        <f t="shared" si="15"/>
        <v>0</v>
      </c>
      <c r="H120" s="2">
        <f t="shared" si="16"/>
        <v>0</v>
      </c>
      <c r="I120" s="2">
        <f t="shared" si="17"/>
        <v>0</v>
      </c>
      <c r="J120" s="2">
        <f t="shared" si="18"/>
        <v>0</v>
      </c>
      <c r="K120" s="2">
        <f t="shared" si="19"/>
        <v>0</v>
      </c>
      <c r="M120" s="2">
        <f t="shared" si="12"/>
        <v>0</v>
      </c>
      <c r="N120" s="2">
        <f t="shared" si="12"/>
        <v>0</v>
      </c>
      <c r="O120" s="2">
        <f t="shared" si="12"/>
        <v>0</v>
      </c>
      <c r="P120" s="2">
        <f t="shared" si="12"/>
        <v>0</v>
      </c>
      <c r="Q120" s="2">
        <f t="shared" si="12"/>
        <v>0</v>
      </c>
      <c r="R120" s="2">
        <f t="shared" si="12"/>
        <v>0</v>
      </c>
      <c r="S120" s="2">
        <f t="shared" si="12"/>
        <v>0</v>
      </c>
      <c r="T120" s="2">
        <f t="shared" si="12"/>
        <v>0</v>
      </c>
      <c r="U120" s="2">
        <f t="shared" si="12"/>
        <v>0</v>
      </c>
      <c r="V120" s="2">
        <f t="shared" si="12"/>
        <v>0</v>
      </c>
      <c r="W120" s="2">
        <f t="shared" si="12"/>
        <v>0</v>
      </c>
      <c r="X120" s="2">
        <f t="shared" si="12"/>
        <v>0</v>
      </c>
      <c r="Y120" s="2">
        <f t="shared" si="12"/>
        <v>0</v>
      </c>
      <c r="Z120" s="2">
        <f t="shared" si="12"/>
        <v>0</v>
      </c>
    </row>
    <row r="121" spans="2:26" hidden="1" x14ac:dyDescent="0.2">
      <c r="B121" s="2">
        <f t="shared" si="11"/>
        <v>0</v>
      </c>
      <c r="D121" s="21" t="e">
        <f t="shared" si="13"/>
        <v>#DIV/0!</v>
      </c>
      <c r="E121" s="31"/>
      <c r="F121" s="188">
        <f t="shared" si="14"/>
        <v>0</v>
      </c>
      <c r="G121" s="31">
        <f t="shared" si="15"/>
        <v>0</v>
      </c>
      <c r="H121" s="2">
        <f t="shared" si="16"/>
        <v>0</v>
      </c>
      <c r="I121" s="2">
        <f t="shared" si="17"/>
        <v>0</v>
      </c>
      <c r="J121" s="2">
        <f t="shared" si="18"/>
        <v>0</v>
      </c>
      <c r="K121" s="2">
        <f t="shared" si="19"/>
        <v>0</v>
      </c>
      <c r="M121" s="2">
        <f t="shared" si="12"/>
        <v>0</v>
      </c>
      <c r="N121" s="2">
        <f t="shared" si="12"/>
        <v>0</v>
      </c>
      <c r="O121" s="2">
        <f t="shared" si="12"/>
        <v>0</v>
      </c>
      <c r="P121" s="2">
        <f t="shared" si="12"/>
        <v>0</v>
      </c>
      <c r="Q121" s="2">
        <f t="shared" si="12"/>
        <v>0</v>
      </c>
      <c r="R121" s="2">
        <f t="shared" si="12"/>
        <v>0</v>
      </c>
      <c r="S121" s="2">
        <f t="shared" si="12"/>
        <v>0</v>
      </c>
      <c r="T121" s="2">
        <f t="shared" si="12"/>
        <v>0</v>
      </c>
      <c r="U121" s="2">
        <f t="shared" si="12"/>
        <v>0</v>
      </c>
      <c r="V121" s="2">
        <f t="shared" si="12"/>
        <v>0</v>
      </c>
      <c r="W121" s="2">
        <f t="shared" si="12"/>
        <v>0</v>
      </c>
      <c r="X121" s="2">
        <f t="shared" si="12"/>
        <v>0</v>
      </c>
      <c r="Y121" s="2">
        <f t="shared" si="12"/>
        <v>0</v>
      </c>
      <c r="Z121" s="2">
        <f t="shared" si="12"/>
        <v>0</v>
      </c>
    </row>
    <row r="122" spans="2:26" hidden="1" x14ac:dyDescent="0.2">
      <c r="B122" s="2">
        <f t="shared" si="11"/>
        <v>0</v>
      </c>
      <c r="D122" s="21" t="e">
        <f t="shared" si="13"/>
        <v>#DIV/0!</v>
      </c>
      <c r="E122" s="31"/>
      <c r="F122" s="188">
        <f t="shared" si="14"/>
        <v>0</v>
      </c>
      <c r="G122" s="31">
        <f t="shared" si="15"/>
        <v>0</v>
      </c>
      <c r="H122" s="2">
        <f t="shared" si="16"/>
        <v>0</v>
      </c>
      <c r="I122" s="2">
        <f t="shared" si="17"/>
        <v>0</v>
      </c>
      <c r="J122" s="2">
        <f t="shared" si="18"/>
        <v>0</v>
      </c>
      <c r="K122" s="2">
        <f t="shared" si="19"/>
        <v>0</v>
      </c>
      <c r="M122" s="2">
        <f t="shared" ref="M122:Z137" si="20">IF(OR(AND(M$7="int",M34="nr"),AND(M$7="int",ISNUMBER(M34))),1,0)</f>
        <v>0</v>
      </c>
      <c r="N122" s="2">
        <f t="shared" si="20"/>
        <v>0</v>
      </c>
      <c r="O122" s="2">
        <f t="shared" si="20"/>
        <v>0</v>
      </c>
      <c r="P122" s="2">
        <f t="shared" si="20"/>
        <v>0</v>
      </c>
      <c r="Q122" s="2">
        <f t="shared" si="20"/>
        <v>0</v>
      </c>
      <c r="R122" s="2">
        <f t="shared" si="20"/>
        <v>0</v>
      </c>
      <c r="S122" s="2">
        <f t="shared" si="20"/>
        <v>0</v>
      </c>
      <c r="T122" s="2">
        <f t="shared" si="20"/>
        <v>0</v>
      </c>
      <c r="U122" s="2">
        <f t="shared" si="20"/>
        <v>0</v>
      </c>
      <c r="V122" s="2">
        <f t="shared" si="20"/>
        <v>0</v>
      </c>
      <c r="W122" s="2">
        <f t="shared" si="20"/>
        <v>0</v>
      </c>
      <c r="X122" s="2">
        <f t="shared" si="20"/>
        <v>0</v>
      </c>
      <c r="Y122" s="2">
        <f t="shared" si="20"/>
        <v>0</v>
      </c>
      <c r="Z122" s="2">
        <f t="shared" si="20"/>
        <v>0</v>
      </c>
    </row>
    <row r="123" spans="2:26" hidden="1" x14ac:dyDescent="0.2">
      <c r="B123" s="2">
        <f t="shared" si="11"/>
        <v>0</v>
      </c>
      <c r="D123" s="21" t="e">
        <f t="shared" si="13"/>
        <v>#DIV/0!</v>
      </c>
      <c r="E123" s="31"/>
      <c r="F123" s="188">
        <f t="shared" si="14"/>
        <v>0</v>
      </c>
      <c r="G123" s="31">
        <f t="shared" si="15"/>
        <v>0</v>
      </c>
      <c r="H123" s="2">
        <f t="shared" si="16"/>
        <v>0</v>
      </c>
      <c r="I123" s="2">
        <f t="shared" si="17"/>
        <v>0</v>
      </c>
      <c r="J123" s="2">
        <f t="shared" si="18"/>
        <v>0</v>
      </c>
      <c r="K123" s="2">
        <f t="shared" si="19"/>
        <v>0</v>
      </c>
      <c r="M123" s="2">
        <f t="shared" si="20"/>
        <v>0</v>
      </c>
      <c r="N123" s="2">
        <f t="shared" si="20"/>
        <v>0</v>
      </c>
      <c r="O123" s="2">
        <f t="shared" si="20"/>
        <v>0</v>
      </c>
      <c r="P123" s="2">
        <f t="shared" si="20"/>
        <v>0</v>
      </c>
      <c r="Q123" s="2">
        <f t="shared" si="20"/>
        <v>0</v>
      </c>
      <c r="R123" s="2">
        <f t="shared" si="20"/>
        <v>0</v>
      </c>
      <c r="S123" s="2">
        <f t="shared" si="20"/>
        <v>0</v>
      </c>
      <c r="T123" s="2">
        <f t="shared" si="20"/>
        <v>0</v>
      </c>
      <c r="U123" s="2">
        <f t="shared" si="20"/>
        <v>0</v>
      </c>
      <c r="V123" s="2">
        <f t="shared" si="20"/>
        <v>0</v>
      </c>
      <c r="W123" s="2">
        <f t="shared" si="20"/>
        <v>0</v>
      </c>
      <c r="X123" s="2">
        <f t="shared" si="20"/>
        <v>0</v>
      </c>
      <c r="Y123" s="2">
        <f t="shared" si="20"/>
        <v>0</v>
      </c>
      <c r="Z123" s="2">
        <f t="shared" si="20"/>
        <v>0</v>
      </c>
    </row>
    <row r="124" spans="2:26" hidden="1" x14ac:dyDescent="0.2">
      <c r="B124" s="2">
        <f t="shared" si="11"/>
        <v>0</v>
      </c>
      <c r="D124" s="21" t="e">
        <f t="shared" si="13"/>
        <v>#DIV/0!</v>
      </c>
      <c r="E124" s="31"/>
      <c r="F124" s="188">
        <f t="shared" si="14"/>
        <v>0</v>
      </c>
      <c r="G124" s="31">
        <f t="shared" si="15"/>
        <v>0</v>
      </c>
      <c r="H124" s="2">
        <f t="shared" si="16"/>
        <v>0</v>
      </c>
      <c r="I124" s="2">
        <f t="shared" si="17"/>
        <v>0</v>
      </c>
      <c r="J124" s="2">
        <f t="shared" si="18"/>
        <v>0</v>
      </c>
      <c r="K124" s="2">
        <f t="shared" si="19"/>
        <v>0</v>
      </c>
      <c r="M124" s="2">
        <f t="shared" si="20"/>
        <v>0</v>
      </c>
      <c r="N124" s="2">
        <f t="shared" si="20"/>
        <v>0</v>
      </c>
      <c r="O124" s="2">
        <f t="shared" si="20"/>
        <v>0</v>
      </c>
      <c r="P124" s="2">
        <f t="shared" si="20"/>
        <v>0</v>
      </c>
      <c r="Q124" s="2">
        <f t="shared" si="20"/>
        <v>0</v>
      </c>
      <c r="R124" s="2">
        <f t="shared" si="20"/>
        <v>0</v>
      </c>
      <c r="S124" s="2">
        <f t="shared" si="20"/>
        <v>0</v>
      </c>
      <c r="T124" s="2">
        <f t="shared" si="20"/>
        <v>0</v>
      </c>
      <c r="U124" s="2">
        <f t="shared" si="20"/>
        <v>0</v>
      </c>
      <c r="V124" s="2">
        <f t="shared" si="20"/>
        <v>0</v>
      </c>
      <c r="W124" s="2">
        <f t="shared" si="20"/>
        <v>0</v>
      </c>
      <c r="X124" s="2">
        <f t="shared" si="20"/>
        <v>0</v>
      </c>
      <c r="Y124" s="2">
        <f t="shared" si="20"/>
        <v>0</v>
      </c>
      <c r="Z124" s="2">
        <f t="shared" si="20"/>
        <v>0</v>
      </c>
    </row>
    <row r="125" spans="2:26" hidden="1" x14ac:dyDescent="0.2">
      <c r="B125" s="2">
        <f t="shared" si="11"/>
        <v>0</v>
      </c>
      <c r="D125" s="21" t="e">
        <f t="shared" si="13"/>
        <v>#DIV/0!</v>
      </c>
      <c r="E125" s="31"/>
      <c r="F125" s="188">
        <f t="shared" si="14"/>
        <v>0</v>
      </c>
      <c r="G125" s="31">
        <f t="shared" si="15"/>
        <v>0</v>
      </c>
      <c r="H125" s="2">
        <f t="shared" si="16"/>
        <v>0</v>
      </c>
      <c r="I125" s="2">
        <f t="shared" si="17"/>
        <v>0</v>
      </c>
      <c r="J125" s="2">
        <f t="shared" si="18"/>
        <v>0</v>
      </c>
      <c r="K125" s="2">
        <f t="shared" si="19"/>
        <v>0</v>
      </c>
      <c r="M125" s="2">
        <f t="shared" si="20"/>
        <v>0</v>
      </c>
      <c r="N125" s="2">
        <f t="shared" si="20"/>
        <v>0</v>
      </c>
      <c r="O125" s="2">
        <f t="shared" si="20"/>
        <v>0</v>
      </c>
      <c r="P125" s="2">
        <f t="shared" si="20"/>
        <v>0</v>
      </c>
      <c r="Q125" s="2">
        <f t="shared" si="20"/>
        <v>0</v>
      </c>
      <c r="R125" s="2">
        <f t="shared" si="20"/>
        <v>0</v>
      </c>
      <c r="S125" s="2">
        <f t="shared" si="20"/>
        <v>0</v>
      </c>
      <c r="T125" s="2">
        <f t="shared" si="20"/>
        <v>0</v>
      </c>
      <c r="U125" s="2">
        <f t="shared" si="20"/>
        <v>0</v>
      </c>
      <c r="V125" s="2">
        <f t="shared" si="20"/>
        <v>0</v>
      </c>
      <c r="W125" s="2">
        <f t="shared" si="20"/>
        <v>0</v>
      </c>
      <c r="X125" s="2">
        <f t="shared" si="20"/>
        <v>0</v>
      </c>
      <c r="Y125" s="2">
        <f t="shared" si="20"/>
        <v>0</v>
      </c>
      <c r="Z125" s="2">
        <f t="shared" si="20"/>
        <v>0</v>
      </c>
    </row>
    <row r="126" spans="2:26" hidden="1" x14ac:dyDescent="0.2">
      <c r="B126" s="2">
        <f t="shared" si="11"/>
        <v>0</v>
      </c>
      <c r="D126" s="21" t="e">
        <f t="shared" si="13"/>
        <v>#DIV/0!</v>
      </c>
      <c r="E126" s="31"/>
      <c r="F126" s="188">
        <f t="shared" si="14"/>
        <v>0</v>
      </c>
      <c r="G126" s="31">
        <f t="shared" si="15"/>
        <v>0</v>
      </c>
      <c r="H126" s="2">
        <f t="shared" si="16"/>
        <v>0</v>
      </c>
      <c r="I126" s="2">
        <f t="shared" si="17"/>
        <v>0</v>
      </c>
      <c r="J126" s="2">
        <f t="shared" si="18"/>
        <v>0</v>
      </c>
      <c r="K126" s="2">
        <f t="shared" si="19"/>
        <v>0</v>
      </c>
      <c r="M126" s="2">
        <f t="shared" si="20"/>
        <v>0</v>
      </c>
      <c r="N126" s="2">
        <f t="shared" si="20"/>
        <v>0</v>
      </c>
      <c r="O126" s="2">
        <f t="shared" si="20"/>
        <v>0</v>
      </c>
      <c r="P126" s="2">
        <f t="shared" si="20"/>
        <v>0</v>
      </c>
      <c r="Q126" s="2">
        <f t="shared" si="20"/>
        <v>0</v>
      </c>
      <c r="R126" s="2">
        <f t="shared" si="20"/>
        <v>0</v>
      </c>
      <c r="S126" s="2">
        <f t="shared" si="20"/>
        <v>0</v>
      </c>
      <c r="T126" s="2">
        <f t="shared" si="20"/>
        <v>0</v>
      </c>
      <c r="U126" s="2">
        <f t="shared" si="20"/>
        <v>0</v>
      </c>
      <c r="V126" s="2">
        <f t="shared" si="20"/>
        <v>0</v>
      </c>
      <c r="W126" s="2">
        <f t="shared" si="20"/>
        <v>0</v>
      </c>
      <c r="X126" s="2">
        <f t="shared" si="20"/>
        <v>0</v>
      </c>
      <c r="Y126" s="2">
        <f t="shared" si="20"/>
        <v>0</v>
      </c>
      <c r="Z126" s="2">
        <f t="shared" si="20"/>
        <v>0</v>
      </c>
    </row>
    <row r="127" spans="2:26" hidden="1" x14ac:dyDescent="0.2">
      <c r="B127" s="2">
        <f t="shared" si="11"/>
        <v>0</v>
      </c>
      <c r="D127" s="21" t="e">
        <f t="shared" si="13"/>
        <v>#DIV/0!</v>
      </c>
      <c r="E127" s="31"/>
      <c r="F127" s="188">
        <f t="shared" si="14"/>
        <v>0</v>
      </c>
      <c r="G127" s="31">
        <f t="shared" si="15"/>
        <v>0</v>
      </c>
      <c r="H127" s="2">
        <f t="shared" si="16"/>
        <v>0</v>
      </c>
      <c r="I127" s="2">
        <f t="shared" si="17"/>
        <v>0</v>
      </c>
      <c r="J127" s="2">
        <f t="shared" si="18"/>
        <v>0</v>
      </c>
      <c r="K127" s="2">
        <f t="shared" si="19"/>
        <v>0</v>
      </c>
      <c r="M127" s="2">
        <f t="shared" si="20"/>
        <v>0</v>
      </c>
      <c r="N127" s="2">
        <f t="shared" si="20"/>
        <v>0</v>
      </c>
      <c r="O127" s="2">
        <f t="shared" si="20"/>
        <v>0</v>
      </c>
      <c r="P127" s="2">
        <f t="shared" si="20"/>
        <v>0</v>
      </c>
      <c r="Q127" s="2">
        <f t="shared" si="20"/>
        <v>0</v>
      </c>
      <c r="R127" s="2">
        <f t="shared" si="20"/>
        <v>0</v>
      </c>
      <c r="S127" s="2">
        <f t="shared" si="20"/>
        <v>0</v>
      </c>
      <c r="T127" s="2">
        <f t="shared" si="20"/>
        <v>0</v>
      </c>
      <c r="U127" s="2">
        <f t="shared" si="20"/>
        <v>0</v>
      </c>
      <c r="V127" s="2">
        <f t="shared" si="20"/>
        <v>0</v>
      </c>
      <c r="W127" s="2">
        <f t="shared" si="20"/>
        <v>0</v>
      </c>
      <c r="X127" s="2">
        <f t="shared" si="20"/>
        <v>0</v>
      </c>
      <c r="Y127" s="2">
        <f t="shared" si="20"/>
        <v>0</v>
      </c>
      <c r="Z127" s="2">
        <f t="shared" si="20"/>
        <v>0</v>
      </c>
    </row>
    <row r="128" spans="2:26" hidden="1" x14ac:dyDescent="0.2">
      <c r="B128" s="2">
        <f t="shared" si="11"/>
        <v>0</v>
      </c>
      <c r="D128" s="21" t="e">
        <f t="shared" si="13"/>
        <v>#DIV/0!</v>
      </c>
      <c r="E128" s="31"/>
      <c r="F128" s="188">
        <f t="shared" si="14"/>
        <v>0</v>
      </c>
      <c r="G128" s="31">
        <f t="shared" si="15"/>
        <v>0</v>
      </c>
      <c r="H128" s="2">
        <f t="shared" si="16"/>
        <v>0</v>
      </c>
      <c r="I128" s="2">
        <f t="shared" si="17"/>
        <v>0</v>
      </c>
      <c r="J128" s="2">
        <f t="shared" si="18"/>
        <v>0</v>
      </c>
      <c r="K128" s="2">
        <f t="shared" si="19"/>
        <v>0</v>
      </c>
      <c r="M128" s="2">
        <f t="shared" si="20"/>
        <v>0</v>
      </c>
      <c r="N128" s="2">
        <f t="shared" si="20"/>
        <v>0</v>
      </c>
      <c r="O128" s="2">
        <f t="shared" si="20"/>
        <v>0</v>
      </c>
      <c r="P128" s="2">
        <f t="shared" si="20"/>
        <v>0</v>
      </c>
      <c r="Q128" s="2">
        <f t="shared" si="20"/>
        <v>0</v>
      </c>
      <c r="R128" s="2">
        <f t="shared" si="20"/>
        <v>0</v>
      </c>
      <c r="S128" s="2">
        <f t="shared" si="20"/>
        <v>0</v>
      </c>
      <c r="T128" s="2">
        <f t="shared" si="20"/>
        <v>0</v>
      </c>
      <c r="U128" s="2">
        <f t="shared" si="20"/>
        <v>0</v>
      </c>
      <c r="V128" s="2">
        <f t="shared" si="20"/>
        <v>0</v>
      </c>
      <c r="W128" s="2">
        <f t="shared" si="20"/>
        <v>0</v>
      </c>
      <c r="X128" s="2">
        <f t="shared" si="20"/>
        <v>0</v>
      </c>
      <c r="Y128" s="2">
        <f t="shared" si="20"/>
        <v>0</v>
      </c>
      <c r="Z128" s="2">
        <f t="shared" si="20"/>
        <v>0</v>
      </c>
    </row>
    <row r="129" spans="2:26" hidden="1" x14ac:dyDescent="0.2">
      <c r="B129" s="2">
        <f t="shared" si="11"/>
        <v>0</v>
      </c>
      <c r="D129" s="21" t="e">
        <f t="shared" si="13"/>
        <v>#DIV/0!</v>
      </c>
      <c r="E129" s="31"/>
      <c r="F129" s="188">
        <f t="shared" si="14"/>
        <v>0</v>
      </c>
      <c r="G129" s="31">
        <f t="shared" si="15"/>
        <v>0</v>
      </c>
      <c r="H129" s="2">
        <f t="shared" si="16"/>
        <v>0</v>
      </c>
      <c r="I129" s="2">
        <f t="shared" si="17"/>
        <v>0</v>
      </c>
      <c r="J129" s="2">
        <f t="shared" si="18"/>
        <v>0</v>
      </c>
      <c r="K129" s="2">
        <f t="shared" si="19"/>
        <v>0</v>
      </c>
      <c r="M129" s="2">
        <f t="shared" si="20"/>
        <v>0</v>
      </c>
      <c r="N129" s="2">
        <f t="shared" si="20"/>
        <v>0</v>
      </c>
      <c r="O129" s="2">
        <f t="shared" si="20"/>
        <v>0</v>
      </c>
      <c r="P129" s="2">
        <f t="shared" si="20"/>
        <v>0</v>
      </c>
      <c r="Q129" s="2">
        <f t="shared" si="20"/>
        <v>0</v>
      </c>
      <c r="R129" s="2">
        <f t="shared" si="20"/>
        <v>0</v>
      </c>
      <c r="S129" s="2">
        <f t="shared" si="20"/>
        <v>0</v>
      </c>
      <c r="T129" s="2">
        <f t="shared" si="20"/>
        <v>0</v>
      </c>
      <c r="U129" s="2">
        <f t="shared" si="20"/>
        <v>0</v>
      </c>
      <c r="V129" s="2">
        <f t="shared" si="20"/>
        <v>0</v>
      </c>
      <c r="W129" s="2">
        <f t="shared" si="20"/>
        <v>0</v>
      </c>
      <c r="X129" s="2">
        <f t="shared" si="20"/>
        <v>0</v>
      </c>
      <c r="Y129" s="2">
        <f t="shared" si="20"/>
        <v>0</v>
      </c>
      <c r="Z129" s="2">
        <f t="shared" si="20"/>
        <v>0</v>
      </c>
    </row>
    <row r="130" spans="2:26" hidden="1" x14ac:dyDescent="0.2">
      <c r="B130" s="2">
        <f t="shared" si="11"/>
        <v>0</v>
      </c>
      <c r="D130" s="21" t="e">
        <f t="shared" si="13"/>
        <v>#DIV/0!</v>
      </c>
      <c r="E130" s="31"/>
      <c r="F130" s="188">
        <f t="shared" si="14"/>
        <v>0</v>
      </c>
      <c r="G130" s="31">
        <f t="shared" si="15"/>
        <v>0</v>
      </c>
      <c r="H130" s="2">
        <f t="shared" si="16"/>
        <v>0</v>
      </c>
      <c r="I130" s="2">
        <f t="shared" si="17"/>
        <v>0</v>
      </c>
      <c r="J130" s="2">
        <f t="shared" si="18"/>
        <v>0</v>
      </c>
      <c r="K130" s="2">
        <f t="shared" si="19"/>
        <v>0</v>
      </c>
      <c r="M130" s="2">
        <f t="shared" si="20"/>
        <v>0</v>
      </c>
      <c r="N130" s="2">
        <f t="shared" si="20"/>
        <v>0</v>
      </c>
      <c r="O130" s="2">
        <f t="shared" si="20"/>
        <v>0</v>
      </c>
      <c r="P130" s="2">
        <f t="shared" si="20"/>
        <v>0</v>
      </c>
      <c r="Q130" s="2">
        <f t="shared" si="20"/>
        <v>0</v>
      </c>
      <c r="R130" s="2">
        <f t="shared" si="20"/>
        <v>0</v>
      </c>
      <c r="S130" s="2">
        <f t="shared" si="20"/>
        <v>0</v>
      </c>
      <c r="T130" s="2">
        <f t="shared" si="20"/>
        <v>0</v>
      </c>
      <c r="U130" s="2">
        <f t="shared" si="20"/>
        <v>0</v>
      </c>
      <c r="V130" s="2">
        <f t="shared" si="20"/>
        <v>0</v>
      </c>
      <c r="W130" s="2">
        <f t="shared" si="20"/>
        <v>0</v>
      </c>
      <c r="X130" s="2">
        <f t="shared" si="20"/>
        <v>0</v>
      </c>
      <c r="Y130" s="2">
        <f t="shared" si="20"/>
        <v>0</v>
      </c>
      <c r="Z130" s="2">
        <f t="shared" si="20"/>
        <v>0</v>
      </c>
    </row>
    <row r="131" spans="2:26" hidden="1" x14ac:dyDescent="0.2">
      <c r="B131" s="2">
        <f t="shared" si="11"/>
        <v>0</v>
      </c>
      <c r="D131" s="21" t="e">
        <f t="shared" si="13"/>
        <v>#DIV/0!</v>
      </c>
      <c r="E131" s="31"/>
      <c r="F131" s="188">
        <f t="shared" si="14"/>
        <v>0</v>
      </c>
      <c r="G131" s="31">
        <f t="shared" si="15"/>
        <v>0</v>
      </c>
      <c r="H131" s="2">
        <f t="shared" si="16"/>
        <v>0</v>
      </c>
      <c r="I131" s="2">
        <f t="shared" si="17"/>
        <v>0</v>
      </c>
      <c r="J131" s="2">
        <f t="shared" si="18"/>
        <v>0</v>
      </c>
      <c r="K131" s="2">
        <f t="shared" si="19"/>
        <v>0</v>
      </c>
      <c r="M131" s="2">
        <f t="shared" si="20"/>
        <v>0</v>
      </c>
      <c r="N131" s="2">
        <f t="shared" si="20"/>
        <v>0</v>
      </c>
      <c r="O131" s="2">
        <f t="shared" si="20"/>
        <v>0</v>
      </c>
      <c r="P131" s="2">
        <f t="shared" si="20"/>
        <v>0</v>
      </c>
      <c r="Q131" s="2">
        <f t="shared" si="20"/>
        <v>0</v>
      </c>
      <c r="R131" s="2">
        <f t="shared" si="20"/>
        <v>0</v>
      </c>
      <c r="S131" s="2">
        <f t="shared" si="20"/>
        <v>0</v>
      </c>
      <c r="T131" s="2">
        <f t="shared" si="20"/>
        <v>0</v>
      </c>
      <c r="U131" s="2">
        <f t="shared" si="20"/>
        <v>0</v>
      </c>
      <c r="V131" s="2">
        <f t="shared" si="20"/>
        <v>0</v>
      </c>
      <c r="W131" s="2">
        <f t="shared" si="20"/>
        <v>0</v>
      </c>
      <c r="X131" s="2">
        <f t="shared" si="20"/>
        <v>0</v>
      </c>
      <c r="Y131" s="2">
        <f t="shared" si="20"/>
        <v>0</v>
      </c>
      <c r="Z131" s="2">
        <f t="shared" si="20"/>
        <v>0</v>
      </c>
    </row>
    <row r="132" spans="2:26" hidden="1" x14ac:dyDescent="0.2">
      <c r="B132" s="2">
        <f t="shared" si="11"/>
        <v>0</v>
      </c>
      <c r="D132" s="21" t="e">
        <f t="shared" si="13"/>
        <v>#DIV/0!</v>
      </c>
      <c r="E132" s="31"/>
      <c r="F132" s="188">
        <f t="shared" si="14"/>
        <v>0</v>
      </c>
      <c r="G132" s="31">
        <f t="shared" si="15"/>
        <v>0</v>
      </c>
      <c r="H132" s="2">
        <f t="shared" si="16"/>
        <v>0</v>
      </c>
      <c r="I132" s="2">
        <f t="shared" si="17"/>
        <v>0</v>
      </c>
      <c r="J132" s="2">
        <f t="shared" si="18"/>
        <v>0</v>
      </c>
      <c r="K132" s="2">
        <f t="shared" si="19"/>
        <v>0</v>
      </c>
      <c r="M132" s="2">
        <f t="shared" si="20"/>
        <v>0</v>
      </c>
      <c r="N132" s="2">
        <f t="shared" si="20"/>
        <v>0</v>
      </c>
      <c r="O132" s="2">
        <f t="shared" si="20"/>
        <v>0</v>
      </c>
      <c r="P132" s="2">
        <f t="shared" si="20"/>
        <v>0</v>
      </c>
      <c r="Q132" s="2">
        <f t="shared" si="20"/>
        <v>0</v>
      </c>
      <c r="R132" s="2">
        <f t="shared" si="20"/>
        <v>0</v>
      </c>
      <c r="S132" s="2">
        <f t="shared" si="20"/>
        <v>0</v>
      </c>
      <c r="T132" s="2">
        <f t="shared" si="20"/>
        <v>0</v>
      </c>
      <c r="U132" s="2">
        <f t="shared" si="20"/>
        <v>0</v>
      </c>
      <c r="V132" s="2">
        <f t="shared" si="20"/>
        <v>0</v>
      </c>
      <c r="W132" s="2">
        <f t="shared" si="20"/>
        <v>0</v>
      </c>
      <c r="X132" s="2">
        <f t="shared" si="20"/>
        <v>0</v>
      </c>
      <c r="Y132" s="2">
        <f t="shared" si="20"/>
        <v>0</v>
      </c>
      <c r="Z132" s="2">
        <f t="shared" si="20"/>
        <v>0</v>
      </c>
    </row>
    <row r="133" spans="2:26" hidden="1" x14ac:dyDescent="0.2">
      <c r="B133" s="2">
        <f t="shared" si="11"/>
        <v>0</v>
      </c>
      <c r="D133" s="21" t="e">
        <f t="shared" si="13"/>
        <v>#DIV/0!</v>
      </c>
      <c r="E133" s="31"/>
      <c r="F133" s="188">
        <f t="shared" si="14"/>
        <v>0</v>
      </c>
      <c r="G133" s="31">
        <f t="shared" si="15"/>
        <v>0</v>
      </c>
      <c r="H133" s="2">
        <f t="shared" si="16"/>
        <v>0</v>
      </c>
      <c r="I133" s="2">
        <f t="shared" si="17"/>
        <v>0</v>
      </c>
      <c r="J133" s="2">
        <f t="shared" si="18"/>
        <v>0</v>
      </c>
      <c r="K133" s="2">
        <f t="shared" si="19"/>
        <v>0</v>
      </c>
      <c r="M133" s="2">
        <f t="shared" si="20"/>
        <v>0</v>
      </c>
      <c r="N133" s="2">
        <f t="shared" si="20"/>
        <v>0</v>
      </c>
      <c r="O133" s="2">
        <f t="shared" si="20"/>
        <v>0</v>
      </c>
      <c r="P133" s="2">
        <f t="shared" si="20"/>
        <v>0</v>
      </c>
      <c r="Q133" s="2">
        <f t="shared" si="20"/>
        <v>0</v>
      </c>
      <c r="R133" s="2">
        <f t="shared" si="20"/>
        <v>0</v>
      </c>
      <c r="S133" s="2">
        <f t="shared" si="20"/>
        <v>0</v>
      </c>
      <c r="T133" s="2">
        <f t="shared" si="20"/>
        <v>0</v>
      </c>
      <c r="U133" s="2">
        <f t="shared" si="20"/>
        <v>0</v>
      </c>
      <c r="V133" s="2">
        <f t="shared" si="20"/>
        <v>0</v>
      </c>
      <c r="W133" s="2">
        <f t="shared" si="20"/>
        <v>0</v>
      </c>
      <c r="X133" s="2">
        <f t="shared" si="20"/>
        <v>0</v>
      </c>
      <c r="Y133" s="2">
        <f t="shared" si="20"/>
        <v>0</v>
      </c>
      <c r="Z133" s="2">
        <f t="shared" si="20"/>
        <v>0</v>
      </c>
    </row>
    <row r="134" spans="2:26" hidden="1" x14ac:dyDescent="0.2">
      <c r="B134" s="2">
        <f t="shared" si="11"/>
        <v>0</v>
      </c>
      <c r="D134" s="21" t="e">
        <f t="shared" si="13"/>
        <v>#DIV/0!</v>
      </c>
      <c r="E134" s="31"/>
      <c r="F134" s="188">
        <f t="shared" si="14"/>
        <v>0</v>
      </c>
      <c r="G134" s="31">
        <f t="shared" si="15"/>
        <v>0</v>
      </c>
      <c r="H134" s="2">
        <f t="shared" si="16"/>
        <v>0</v>
      </c>
      <c r="I134" s="2">
        <f t="shared" si="17"/>
        <v>0</v>
      </c>
      <c r="J134" s="2">
        <f t="shared" si="18"/>
        <v>0</v>
      </c>
      <c r="K134" s="2">
        <f t="shared" si="19"/>
        <v>0</v>
      </c>
      <c r="M134" s="2">
        <f t="shared" si="20"/>
        <v>0</v>
      </c>
      <c r="N134" s="2">
        <f t="shared" si="20"/>
        <v>0</v>
      </c>
      <c r="O134" s="2">
        <f t="shared" si="20"/>
        <v>0</v>
      </c>
      <c r="P134" s="2">
        <f t="shared" si="20"/>
        <v>0</v>
      </c>
      <c r="Q134" s="2">
        <f t="shared" si="20"/>
        <v>0</v>
      </c>
      <c r="R134" s="2">
        <f t="shared" si="20"/>
        <v>0</v>
      </c>
      <c r="S134" s="2">
        <f t="shared" si="20"/>
        <v>0</v>
      </c>
      <c r="T134" s="2">
        <f t="shared" si="20"/>
        <v>0</v>
      </c>
      <c r="U134" s="2">
        <f t="shared" si="20"/>
        <v>0</v>
      </c>
      <c r="V134" s="2">
        <f t="shared" si="20"/>
        <v>0</v>
      </c>
      <c r="W134" s="2">
        <f t="shared" si="20"/>
        <v>0</v>
      </c>
      <c r="X134" s="2">
        <f t="shared" si="20"/>
        <v>0</v>
      </c>
      <c r="Y134" s="2">
        <f t="shared" si="20"/>
        <v>0</v>
      </c>
      <c r="Z134" s="2">
        <f t="shared" si="20"/>
        <v>0</v>
      </c>
    </row>
    <row r="135" spans="2:26" hidden="1" x14ac:dyDescent="0.2">
      <c r="B135" s="2">
        <f t="shared" si="11"/>
        <v>0</v>
      </c>
      <c r="D135" s="21" t="e">
        <f t="shared" si="13"/>
        <v>#DIV/0!</v>
      </c>
      <c r="E135" s="31"/>
      <c r="F135" s="188">
        <f t="shared" si="14"/>
        <v>0</v>
      </c>
      <c r="G135" s="31">
        <f t="shared" si="15"/>
        <v>0</v>
      </c>
      <c r="H135" s="2">
        <f t="shared" si="16"/>
        <v>0</v>
      </c>
      <c r="I135" s="2">
        <f t="shared" si="17"/>
        <v>0</v>
      </c>
      <c r="J135" s="2">
        <f t="shared" si="18"/>
        <v>0</v>
      </c>
      <c r="K135" s="2">
        <f t="shared" si="19"/>
        <v>0</v>
      </c>
      <c r="M135" s="2">
        <f t="shared" si="20"/>
        <v>0</v>
      </c>
      <c r="N135" s="2">
        <f t="shared" si="20"/>
        <v>0</v>
      </c>
      <c r="O135" s="2">
        <f t="shared" si="20"/>
        <v>0</v>
      </c>
      <c r="P135" s="2">
        <f t="shared" si="20"/>
        <v>0</v>
      </c>
      <c r="Q135" s="2">
        <f t="shared" si="20"/>
        <v>0</v>
      </c>
      <c r="R135" s="2">
        <f t="shared" si="20"/>
        <v>0</v>
      </c>
      <c r="S135" s="2">
        <f t="shared" si="20"/>
        <v>0</v>
      </c>
      <c r="T135" s="2">
        <f t="shared" si="20"/>
        <v>0</v>
      </c>
      <c r="U135" s="2">
        <f t="shared" si="20"/>
        <v>0</v>
      </c>
      <c r="V135" s="2">
        <f t="shared" si="20"/>
        <v>0</v>
      </c>
      <c r="W135" s="2">
        <f t="shared" si="20"/>
        <v>0</v>
      </c>
      <c r="X135" s="2">
        <f t="shared" si="20"/>
        <v>0</v>
      </c>
      <c r="Y135" s="2">
        <f t="shared" si="20"/>
        <v>0</v>
      </c>
      <c r="Z135" s="2">
        <f t="shared" si="20"/>
        <v>0</v>
      </c>
    </row>
    <row r="136" spans="2:26" hidden="1" x14ac:dyDescent="0.2">
      <c r="B136" s="2">
        <f t="shared" si="11"/>
        <v>0</v>
      </c>
      <c r="D136" s="21" t="e">
        <f t="shared" si="13"/>
        <v>#DIV/0!</v>
      </c>
      <c r="E136" s="31"/>
      <c r="F136" s="188">
        <f t="shared" si="14"/>
        <v>0</v>
      </c>
      <c r="G136" s="31">
        <f t="shared" si="15"/>
        <v>0</v>
      </c>
      <c r="H136" s="2">
        <f t="shared" si="16"/>
        <v>0</v>
      </c>
      <c r="I136" s="2">
        <f t="shared" si="17"/>
        <v>0</v>
      </c>
      <c r="J136" s="2">
        <f t="shared" si="18"/>
        <v>0</v>
      </c>
      <c r="K136" s="2">
        <f t="shared" si="19"/>
        <v>0</v>
      </c>
      <c r="M136" s="2">
        <f t="shared" si="20"/>
        <v>0</v>
      </c>
      <c r="N136" s="2">
        <f t="shared" si="20"/>
        <v>0</v>
      </c>
      <c r="O136" s="2">
        <f t="shared" si="20"/>
        <v>0</v>
      </c>
      <c r="P136" s="2">
        <f t="shared" si="20"/>
        <v>0</v>
      </c>
      <c r="Q136" s="2">
        <f t="shared" si="20"/>
        <v>0</v>
      </c>
      <c r="R136" s="2">
        <f t="shared" si="20"/>
        <v>0</v>
      </c>
      <c r="S136" s="2">
        <f t="shared" si="20"/>
        <v>0</v>
      </c>
      <c r="T136" s="2">
        <f t="shared" si="20"/>
        <v>0</v>
      </c>
      <c r="U136" s="2">
        <f t="shared" si="20"/>
        <v>0</v>
      </c>
      <c r="V136" s="2">
        <f t="shared" si="20"/>
        <v>0</v>
      </c>
      <c r="W136" s="2">
        <f t="shared" si="20"/>
        <v>0</v>
      </c>
      <c r="X136" s="2">
        <f t="shared" si="20"/>
        <v>0</v>
      </c>
      <c r="Y136" s="2">
        <f t="shared" si="20"/>
        <v>0</v>
      </c>
      <c r="Z136" s="2">
        <f t="shared" si="20"/>
        <v>0</v>
      </c>
    </row>
    <row r="137" spans="2:26" hidden="1" x14ac:dyDescent="0.2">
      <c r="B137" s="2">
        <f t="shared" si="11"/>
        <v>0</v>
      </c>
      <c r="D137" s="21" t="e">
        <f t="shared" si="13"/>
        <v>#DIV/0!</v>
      </c>
      <c r="E137" s="31"/>
      <c r="F137" s="188">
        <f t="shared" si="14"/>
        <v>0</v>
      </c>
      <c r="G137" s="31">
        <f t="shared" si="15"/>
        <v>0</v>
      </c>
      <c r="H137" s="2">
        <f t="shared" si="16"/>
        <v>0</v>
      </c>
      <c r="I137" s="2">
        <f t="shared" si="17"/>
        <v>0</v>
      </c>
      <c r="J137" s="2">
        <f t="shared" si="18"/>
        <v>0</v>
      </c>
      <c r="K137" s="2">
        <f t="shared" si="19"/>
        <v>0</v>
      </c>
      <c r="M137" s="2">
        <f t="shared" si="20"/>
        <v>0</v>
      </c>
      <c r="N137" s="2">
        <f t="shared" si="20"/>
        <v>0</v>
      </c>
      <c r="O137" s="2">
        <f t="shared" si="20"/>
        <v>0</v>
      </c>
      <c r="P137" s="2">
        <f t="shared" si="20"/>
        <v>0</v>
      </c>
      <c r="Q137" s="2">
        <f t="shared" si="20"/>
        <v>0</v>
      </c>
      <c r="R137" s="2">
        <f t="shared" si="20"/>
        <v>0</v>
      </c>
      <c r="S137" s="2">
        <f t="shared" si="20"/>
        <v>0</v>
      </c>
      <c r="T137" s="2">
        <f t="shared" si="20"/>
        <v>0</v>
      </c>
      <c r="U137" s="2">
        <f t="shared" si="20"/>
        <v>0</v>
      </c>
      <c r="V137" s="2">
        <f t="shared" si="20"/>
        <v>0</v>
      </c>
      <c r="W137" s="2">
        <f t="shared" si="20"/>
        <v>0</v>
      </c>
      <c r="X137" s="2">
        <f t="shared" si="20"/>
        <v>0</v>
      </c>
      <c r="Y137" s="2">
        <f t="shared" si="20"/>
        <v>0</v>
      </c>
      <c r="Z137" s="2">
        <f t="shared" si="20"/>
        <v>0</v>
      </c>
    </row>
    <row r="138" spans="2:26" hidden="1" x14ac:dyDescent="0.2">
      <c r="B138" s="2">
        <f t="shared" si="11"/>
        <v>0</v>
      </c>
      <c r="D138" s="21" t="e">
        <f t="shared" si="13"/>
        <v>#DIV/0!</v>
      </c>
      <c r="E138" s="31"/>
      <c r="F138" s="188">
        <f t="shared" si="14"/>
        <v>0</v>
      </c>
      <c r="G138" s="31">
        <f t="shared" si="15"/>
        <v>0</v>
      </c>
      <c r="H138" s="2">
        <f t="shared" si="16"/>
        <v>0</v>
      </c>
      <c r="I138" s="2">
        <f t="shared" si="17"/>
        <v>0</v>
      </c>
      <c r="J138" s="2">
        <f t="shared" si="18"/>
        <v>0</v>
      </c>
      <c r="K138" s="2">
        <f t="shared" si="19"/>
        <v>0</v>
      </c>
      <c r="M138" s="2">
        <f>IF(OR(AND(M$7="int",M50="nr"),AND(M$7="int",ISNUMBER(M50))),1,0)</f>
        <v>0</v>
      </c>
      <c r="N138" s="2">
        <f t="shared" ref="N138:Z140" si="21">IF(OR(AND(N$7="int",N50="nr"),AND(N$7="int",ISNUMBER(N50))),1,0)</f>
        <v>0</v>
      </c>
      <c r="O138" s="2">
        <f t="shared" si="21"/>
        <v>0</v>
      </c>
      <c r="P138" s="2">
        <f t="shared" si="21"/>
        <v>0</v>
      </c>
      <c r="Q138" s="2">
        <f t="shared" si="21"/>
        <v>0</v>
      </c>
      <c r="R138" s="2">
        <f t="shared" si="21"/>
        <v>0</v>
      </c>
      <c r="S138" s="2">
        <f t="shared" si="21"/>
        <v>0</v>
      </c>
      <c r="T138" s="2">
        <f t="shared" si="21"/>
        <v>0</v>
      </c>
      <c r="U138" s="2">
        <f t="shared" si="21"/>
        <v>0</v>
      </c>
      <c r="V138" s="2">
        <f t="shared" si="21"/>
        <v>0</v>
      </c>
      <c r="W138" s="2">
        <f t="shared" si="21"/>
        <v>0</v>
      </c>
      <c r="X138" s="2">
        <f t="shared" si="21"/>
        <v>0</v>
      </c>
      <c r="Y138" s="2">
        <f t="shared" si="21"/>
        <v>0</v>
      </c>
      <c r="Z138" s="2">
        <f t="shared" si="21"/>
        <v>0</v>
      </c>
    </row>
    <row r="139" spans="2:26" hidden="1" x14ac:dyDescent="0.2">
      <c r="B139" s="2">
        <f t="shared" si="11"/>
        <v>0</v>
      </c>
      <c r="D139" s="21" t="e">
        <f t="shared" si="13"/>
        <v>#DIV/0!</v>
      </c>
      <c r="E139" s="31"/>
      <c r="F139" s="188">
        <f t="shared" si="14"/>
        <v>0</v>
      </c>
      <c r="G139" s="31">
        <f t="shared" si="15"/>
        <v>0</v>
      </c>
      <c r="H139" s="2">
        <f t="shared" si="16"/>
        <v>0</v>
      </c>
      <c r="I139" s="2">
        <f t="shared" si="17"/>
        <v>0</v>
      </c>
      <c r="J139" s="2">
        <f t="shared" si="18"/>
        <v>0</v>
      </c>
      <c r="K139" s="2">
        <f t="shared" si="19"/>
        <v>0</v>
      </c>
      <c r="M139" s="2">
        <f>IF(OR(AND(M$7="int",M51="nr"),AND(M$7="int",ISNUMBER(M51))),1,0)</f>
        <v>0</v>
      </c>
      <c r="N139" s="2">
        <f t="shared" si="21"/>
        <v>0</v>
      </c>
      <c r="O139" s="2">
        <f t="shared" si="21"/>
        <v>0</v>
      </c>
      <c r="P139" s="2">
        <f t="shared" si="21"/>
        <v>0</v>
      </c>
      <c r="Q139" s="2">
        <f t="shared" si="21"/>
        <v>0</v>
      </c>
      <c r="R139" s="2">
        <f t="shared" si="21"/>
        <v>0</v>
      </c>
      <c r="S139" s="2">
        <f t="shared" si="21"/>
        <v>0</v>
      </c>
      <c r="T139" s="2">
        <f t="shared" si="21"/>
        <v>0</v>
      </c>
      <c r="U139" s="2">
        <f t="shared" si="21"/>
        <v>0</v>
      </c>
      <c r="V139" s="2">
        <f t="shared" si="21"/>
        <v>0</v>
      </c>
      <c r="W139" s="2">
        <f t="shared" si="21"/>
        <v>0</v>
      </c>
      <c r="X139" s="2">
        <f t="shared" si="21"/>
        <v>0</v>
      </c>
      <c r="Y139" s="2">
        <f t="shared" si="21"/>
        <v>0</v>
      </c>
      <c r="Z139" s="2">
        <f t="shared" si="21"/>
        <v>0</v>
      </c>
    </row>
    <row r="140" spans="2:26" hidden="1" x14ac:dyDescent="0.2">
      <c r="B140" s="2">
        <f t="shared" si="11"/>
        <v>0</v>
      </c>
      <c r="D140" s="21" t="e">
        <f t="shared" si="13"/>
        <v>#DIV/0!</v>
      </c>
      <c r="E140" s="31"/>
      <c r="F140" s="188">
        <f t="shared" si="14"/>
        <v>0</v>
      </c>
      <c r="G140" s="31">
        <f t="shared" si="15"/>
        <v>0</v>
      </c>
      <c r="H140" s="2">
        <f t="shared" si="16"/>
        <v>0</v>
      </c>
      <c r="I140" s="2">
        <f t="shared" si="17"/>
        <v>0</v>
      </c>
      <c r="J140" s="2">
        <f t="shared" si="18"/>
        <v>0</v>
      </c>
      <c r="K140" s="2">
        <f t="shared" si="19"/>
        <v>0</v>
      </c>
      <c r="M140" s="2">
        <f>IF(OR(AND(M$7="int",M52="nr"),AND(M$7="int",ISNUMBER(M52))),1,0)</f>
        <v>0</v>
      </c>
      <c r="N140" s="2">
        <f t="shared" si="21"/>
        <v>0</v>
      </c>
      <c r="O140" s="2">
        <f t="shared" si="21"/>
        <v>0</v>
      </c>
      <c r="P140" s="2">
        <f t="shared" si="21"/>
        <v>0</v>
      </c>
      <c r="Q140" s="2">
        <f t="shared" si="21"/>
        <v>0</v>
      </c>
      <c r="R140" s="2">
        <f t="shared" si="21"/>
        <v>0</v>
      </c>
      <c r="S140" s="2">
        <f t="shared" si="21"/>
        <v>0</v>
      </c>
      <c r="T140" s="2">
        <f t="shared" si="21"/>
        <v>0</v>
      </c>
      <c r="U140" s="2">
        <f t="shared" si="21"/>
        <v>0</v>
      </c>
      <c r="V140" s="2">
        <f t="shared" si="21"/>
        <v>0</v>
      </c>
      <c r="W140" s="2">
        <f t="shared" si="21"/>
        <v>0</v>
      </c>
      <c r="X140" s="2">
        <f t="shared" si="21"/>
        <v>0</v>
      </c>
      <c r="Y140" s="2">
        <f t="shared" si="21"/>
        <v>0</v>
      </c>
      <c r="Z140" s="2">
        <f t="shared" si="21"/>
        <v>0</v>
      </c>
    </row>
    <row r="141" spans="2:26" hidden="1" x14ac:dyDescent="0.2">
      <c r="F141" s="10"/>
    </row>
    <row r="142" spans="2:26" hidden="1" x14ac:dyDescent="0.2">
      <c r="F142" s="10"/>
    </row>
    <row r="143" spans="2:26" hidden="1" x14ac:dyDescent="0.2">
      <c r="F143" s="10"/>
    </row>
    <row r="144" spans="2:26" hidden="1" x14ac:dyDescent="0.2">
      <c r="F144" s="10"/>
    </row>
    <row r="145" spans="6:6" hidden="1" x14ac:dyDescent="0.2">
      <c r="F145" s="10"/>
    </row>
    <row r="146" spans="6:6" hidden="1" x14ac:dyDescent="0.2">
      <c r="F146" s="10"/>
    </row>
    <row r="147" spans="6:6" hidden="1" x14ac:dyDescent="0.2">
      <c r="F147" s="10"/>
    </row>
    <row r="148" spans="6:6" hidden="1" x14ac:dyDescent="0.2">
      <c r="F148" s="10"/>
    </row>
    <row r="149" spans="6:6" hidden="1" x14ac:dyDescent="0.2">
      <c r="F149" s="10"/>
    </row>
    <row r="150" spans="6:6" hidden="1" x14ac:dyDescent="0.2">
      <c r="F150" s="10"/>
    </row>
    <row r="151" spans="6:6" hidden="1" x14ac:dyDescent="0.2">
      <c r="F151" s="10"/>
    </row>
    <row r="152" spans="6:6" hidden="1" x14ac:dyDescent="0.2">
      <c r="F152" s="10"/>
    </row>
    <row r="153" spans="6:6" hidden="1" x14ac:dyDescent="0.2">
      <c r="F153" s="10"/>
    </row>
    <row r="154" spans="6:6" hidden="1" x14ac:dyDescent="0.2">
      <c r="F154" s="10"/>
    </row>
    <row r="155" spans="6:6" hidden="1" x14ac:dyDescent="0.2">
      <c r="F155" s="10"/>
    </row>
    <row r="156" spans="6:6" hidden="1" x14ac:dyDescent="0.2"/>
    <row r="157" spans="6:6" hidden="1" x14ac:dyDescent="0.2"/>
    <row r="158" spans="6:6" hidden="1" x14ac:dyDescent="0.2"/>
    <row r="159" spans="6:6" hidden="1" x14ac:dyDescent="0.2"/>
    <row r="160" spans="6: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spans="13:26" hidden="1" x14ac:dyDescent="0.2"/>
    <row r="194" spans="13:26" hidden="1" x14ac:dyDescent="0.2"/>
    <row r="195" spans="13:26" hidden="1" x14ac:dyDescent="0.2"/>
    <row r="196" spans="13:26" hidden="1" x14ac:dyDescent="0.2"/>
    <row r="197" spans="13:26" hidden="1" x14ac:dyDescent="0.2"/>
    <row r="198" spans="13:26" hidden="1" x14ac:dyDescent="0.2"/>
    <row r="199" spans="13:26" hidden="1" x14ac:dyDescent="0.2"/>
    <row r="200" spans="13:26" hidden="1" x14ac:dyDescent="0.2"/>
    <row r="201" spans="13:26" hidden="1" x14ac:dyDescent="0.2"/>
    <row r="202" spans="13:26" hidden="1" x14ac:dyDescent="0.2"/>
    <row r="203" spans="13:26" hidden="1" x14ac:dyDescent="0.2"/>
    <row r="204" spans="13:26" hidden="1" x14ac:dyDescent="0.2"/>
    <row r="205" spans="13:26" hidden="1" x14ac:dyDescent="0.2"/>
    <row r="206" spans="13:26" hidden="1" x14ac:dyDescent="0.2">
      <c r="M206" s="2">
        <f t="shared" ref="M206:M222" si="22">IF(OR(AND(M$7="dev",M18="nr"),AND(M$7="dev",ISNUMBER(M18))),1,0)</f>
        <v>0</v>
      </c>
      <c r="N206" s="2">
        <f t="shared" ref="N206:Z221" si="23">IF(OR(AND(N$7="dev",N18="nr"),AND(N$7="dev",ISNUMBER(N18))),1,0)</f>
        <v>0</v>
      </c>
      <c r="O206" s="2">
        <f t="shared" si="23"/>
        <v>0</v>
      </c>
      <c r="P206" s="2">
        <f t="shared" si="23"/>
        <v>0</v>
      </c>
      <c r="Q206" s="2">
        <f t="shared" si="23"/>
        <v>0</v>
      </c>
      <c r="R206" s="2">
        <f t="shared" si="23"/>
        <v>0</v>
      </c>
      <c r="S206" s="2">
        <f t="shared" si="23"/>
        <v>0</v>
      </c>
      <c r="T206" s="2">
        <f t="shared" si="23"/>
        <v>0</v>
      </c>
      <c r="U206" s="2">
        <f t="shared" si="23"/>
        <v>0</v>
      </c>
      <c r="V206" s="2">
        <f t="shared" si="23"/>
        <v>0</v>
      </c>
      <c r="W206" s="2">
        <f t="shared" si="23"/>
        <v>0</v>
      </c>
      <c r="X206" s="2">
        <f t="shared" si="23"/>
        <v>0</v>
      </c>
      <c r="Y206" s="2">
        <f t="shared" si="23"/>
        <v>0</v>
      </c>
      <c r="Z206" s="2">
        <f t="shared" si="23"/>
        <v>0</v>
      </c>
    </row>
    <row r="207" spans="13:26" hidden="1" x14ac:dyDescent="0.2">
      <c r="M207" s="2">
        <f t="shared" si="22"/>
        <v>0</v>
      </c>
      <c r="N207" s="2">
        <f t="shared" si="23"/>
        <v>0</v>
      </c>
      <c r="O207" s="2">
        <f t="shared" si="23"/>
        <v>0</v>
      </c>
      <c r="P207" s="2">
        <f t="shared" si="23"/>
        <v>0</v>
      </c>
      <c r="Q207" s="2">
        <f t="shared" si="23"/>
        <v>0</v>
      </c>
      <c r="R207" s="2">
        <f t="shared" si="23"/>
        <v>0</v>
      </c>
      <c r="S207" s="2">
        <f t="shared" si="23"/>
        <v>0</v>
      </c>
      <c r="T207" s="2">
        <f t="shared" si="23"/>
        <v>0</v>
      </c>
      <c r="U207" s="2">
        <f t="shared" si="23"/>
        <v>0</v>
      </c>
      <c r="V207" s="2">
        <f t="shared" si="23"/>
        <v>0</v>
      </c>
      <c r="W207" s="2">
        <f t="shared" si="23"/>
        <v>0</v>
      </c>
      <c r="X207" s="2">
        <f t="shared" si="23"/>
        <v>0</v>
      </c>
      <c r="Y207" s="2">
        <f t="shared" si="23"/>
        <v>0</v>
      </c>
      <c r="Z207" s="2">
        <f t="shared" si="23"/>
        <v>0</v>
      </c>
    </row>
    <row r="208" spans="13:26" hidden="1" x14ac:dyDescent="0.2">
      <c r="M208" s="2">
        <f t="shared" si="22"/>
        <v>0</v>
      </c>
      <c r="N208" s="2">
        <f t="shared" si="23"/>
        <v>0</v>
      </c>
      <c r="O208" s="2">
        <f t="shared" si="23"/>
        <v>0</v>
      </c>
      <c r="P208" s="2">
        <f t="shared" si="23"/>
        <v>0</v>
      </c>
      <c r="Q208" s="2">
        <f t="shared" si="23"/>
        <v>0</v>
      </c>
      <c r="R208" s="2">
        <f t="shared" si="23"/>
        <v>0</v>
      </c>
      <c r="S208" s="2">
        <f t="shared" si="23"/>
        <v>0</v>
      </c>
      <c r="T208" s="2">
        <f t="shared" si="23"/>
        <v>0</v>
      </c>
      <c r="U208" s="2">
        <f t="shared" si="23"/>
        <v>0</v>
      </c>
      <c r="V208" s="2">
        <f t="shared" si="23"/>
        <v>0</v>
      </c>
      <c r="W208" s="2">
        <f t="shared" si="23"/>
        <v>0</v>
      </c>
      <c r="X208" s="2">
        <f t="shared" si="23"/>
        <v>0</v>
      </c>
      <c r="Y208" s="2">
        <f t="shared" si="23"/>
        <v>0</v>
      </c>
      <c r="Z208" s="2">
        <f t="shared" si="23"/>
        <v>0</v>
      </c>
    </row>
    <row r="209" spans="13:26" hidden="1" x14ac:dyDescent="0.2">
      <c r="M209" s="2">
        <f t="shared" si="22"/>
        <v>0</v>
      </c>
      <c r="N209" s="2">
        <f t="shared" si="23"/>
        <v>0</v>
      </c>
      <c r="O209" s="2">
        <f t="shared" si="23"/>
        <v>0</v>
      </c>
      <c r="P209" s="2">
        <f t="shared" si="23"/>
        <v>0</v>
      </c>
      <c r="Q209" s="2">
        <f t="shared" si="23"/>
        <v>0</v>
      </c>
      <c r="R209" s="2">
        <f t="shared" si="23"/>
        <v>0</v>
      </c>
      <c r="S209" s="2">
        <f t="shared" si="23"/>
        <v>0</v>
      </c>
      <c r="T209" s="2">
        <f t="shared" si="23"/>
        <v>0</v>
      </c>
      <c r="U209" s="2">
        <f t="shared" si="23"/>
        <v>0</v>
      </c>
      <c r="V209" s="2">
        <f t="shared" si="23"/>
        <v>0</v>
      </c>
      <c r="W209" s="2">
        <f t="shared" si="23"/>
        <v>0</v>
      </c>
      <c r="X209" s="2">
        <f t="shared" si="23"/>
        <v>0</v>
      </c>
      <c r="Y209" s="2">
        <f t="shared" si="23"/>
        <v>0</v>
      </c>
      <c r="Z209" s="2">
        <f t="shared" si="23"/>
        <v>0</v>
      </c>
    </row>
    <row r="210" spans="13:26" hidden="1" x14ac:dyDescent="0.2">
      <c r="M210" s="2">
        <f t="shared" si="22"/>
        <v>0</v>
      </c>
      <c r="N210" s="2">
        <f t="shared" si="23"/>
        <v>0</v>
      </c>
      <c r="O210" s="2">
        <f t="shared" si="23"/>
        <v>0</v>
      </c>
      <c r="P210" s="2">
        <f t="shared" si="23"/>
        <v>0</v>
      </c>
      <c r="Q210" s="2">
        <f t="shared" si="23"/>
        <v>0</v>
      </c>
      <c r="R210" s="2">
        <f t="shared" si="23"/>
        <v>0</v>
      </c>
      <c r="S210" s="2">
        <f t="shared" si="23"/>
        <v>0</v>
      </c>
      <c r="T210" s="2">
        <f t="shared" si="23"/>
        <v>0</v>
      </c>
      <c r="U210" s="2">
        <f t="shared" si="23"/>
        <v>0</v>
      </c>
      <c r="V210" s="2">
        <f t="shared" si="23"/>
        <v>0</v>
      </c>
      <c r="W210" s="2">
        <f t="shared" si="23"/>
        <v>0</v>
      </c>
      <c r="X210" s="2">
        <f t="shared" si="23"/>
        <v>0</v>
      </c>
      <c r="Y210" s="2">
        <f t="shared" si="23"/>
        <v>0</v>
      </c>
      <c r="Z210" s="2">
        <f t="shared" si="23"/>
        <v>0</v>
      </c>
    </row>
    <row r="211" spans="13:26" hidden="1" x14ac:dyDescent="0.2">
      <c r="M211" s="2">
        <f t="shared" si="22"/>
        <v>0</v>
      </c>
      <c r="N211" s="2">
        <f t="shared" si="23"/>
        <v>0</v>
      </c>
      <c r="O211" s="2">
        <f t="shared" si="23"/>
        <v>0</v>
      </c>
      <c r="P211" s="2">
        <f t="shared" si="23"/>
        <v>0</v>
      </c>
      <c r="Q211" s="2">
        <f t="shared" si="23"/>
        <v>0</v>
      </c>
      <c r="R211" s="2">
        <f t="shared" si="23"/>
        <v>0</v>
      </c>
      <c r="S211" s="2">
        <f t="shared" si="23"/>
        <v>0</v>
      </c>
      <c r="T211" s="2">
        <f t="shared" si="23"/>
        <v>0</v>
      </c>
      <c r="U211" s="2">
        <f t="shared" si="23"/>
        <v>0</v>
      </c>
      <c r="V211" s="2">
        <f t="shared" si="23"/>
        <v>0</v>
      </c>
      <c r="W211" s="2">
        <f t="shared" si="23"/>
        <v>0</v>
      </c>
      <c r="X211" s="2">
        <f t="shared" si="23"/>
        <v>0</v>
      </c>
      <c r="Y211" s="2">
        <f t="shared" si="23"/>
        <v>0</v>
      </c>
      <c r="Z211" s="2">
        <f t="shared" si="23"/>
        <v>0</v>
      </c>
    </row>
    <row r="212" spans="13:26" hidden="1" x14ac:dyDescent="0.2">
      <c r="M212" s="2">
        <f t="shared" si="22"/>
        <v>0</v>
      </c>
      <c r="N212" s="2">
        <f t="shared" si="23"/>
        <v>0</v>
      </c>
      <c r="O212" s="2">
        <f t="shared" si="23"/>
        <v>0</v>
      </c>
      <c r="P212" s="2">
        <f t="shared" si="23"/>
        <v>0</v>
      </c>
      <c r="Q212" s="2">
        <f t="shared" si="23"/>
        <v>0</v>
      </c>
      <c r="R212" s="2">
        <f t="shared" si="23"/>
        <v>0</v>
      </c>
      <c r="S212" s="2">
        <f t="shared" si="23"/>
        <v>0</v>
      </c>
      <c r="T212" s="2">
        <f t="shared" si="23"/>
        <v>0</v>
      </c>
      <c r="U212" s="2">
        <f t="shared" si="23"/>
        <v>0</v>
      </c>
      <c r="V212" s="2">
        <f t="shared" si="23"/>
        <v>0</v>
      </c>
      <c r="W212" s="2">
        <f t="shared" si="23"/>
        <v>0</v>
      </c>
      <c r="X212" s="2">
        <f t="shared" si="23"/>
        <v>0</v>
      </c>
      <c r="Y212" s="2">
        <f t="shared" si="23"/>
        <v>0</v>
      </c>
      <c r="Z212" s="2">
        <f t="shared" si="23"/>
        <v>0</v>
      </c>
    </row>
    <row r="213" spans="13:26" hidden="1" x14ac:dyDescent="0.2">
      <c r="M213" s="2">
        <f t="shared" si="22"/>
        <v>0</v>
      </c>
      <c r="N213" s="2">
        <f t="shared" si="23"/>
        <v>0</v>
      </c>
      <c r="O213" s="2">
        <f t="shared" si="23"/>
        <v>0</v>
      </c>
      <c r="P213" s="2">
        <f t="shared" si="23"/>
        <v>0</v>
      </c>
      <c r="Q213" s="2">
        <f t="shared" si="23"/>
        <v>0</v>
      </c>
      <c r="R213" s="2">
        <f t="shared" si="23"/>
        <v>0</v>
      </c>
      <c r="S213" s="2">
        <f t="shared" si="23"/>
        <v>0</v>
      </c>
      <c r="T213" s="2">
        <f t="shared" si="23"/>
        <v>0</v>
      </c>
      <c r="U213" s="2">
        <f t="shared" si="23"/>
        <v>0</v>
      </c>
      <c r="V213" s="2">
        <f t="shared" si="23"/>
        <v>0</v>
      </c>
      <c r="W213" s="2">
        <f t="shared" si="23"/>
        <v>0</v>
      </c>
      <c r="X213" s="2">
        <f t="shared" si="23"/>
        <v>0</v>
      </c>
      <c r="Y213" s="2">
        <f t="shared" si="23"/>
        <v>0</v>
      </c>
      <c r="Z213" s="2">
        <f t="shared" si="23"/>
        <v>0</v>
      </c>
    </row>
    <row r="214" spans="13:26" hidden="1" x14ac:dyDescent="0.2">
      <c r="M214" s="2">
        <f t="shared" si="22"/>
        <v>0</v>
      </c>
      <c r="N214" s="2">
        <f t="shared" si="23"/>
        <v>0</v>
      </c>
      <c r="O214" s="2">
        <f t="shared" si="23"/>
        <v>0</v>
      </c>
      <c r="P214" s="2">
        <f t="shared" si="23"/>
        <v>0</v>
      </c>
      <c r="Q214" s="2">
        <f t="shared" si="23"/>
        <v>0</v>
      </c>
      <c r="R214" s="2">
        <f t="shared" si="23"/>
        <v>0</v>
      </c>
      <c r="S214" s="2">
        <f t="shared" si="23"/>
        <v>0</v>
      </c>
      <c r="T214" s="2">
        <f t="shared" si="23"/>
        <v>0</v>
      </c>
      <c r="U214" s="2">
        <f t="shared" si="23"/>
        <v>0</v>
      </c>
      <c r="V214" s="2">
        <f t="shared" si="23"/>
        <v>0</v>
      </c>
      <c r="W214" s="2">
        <f t="shared" si="23"/>
        <v>0</v>
      </c>
      <c r="X214" s="2">
        <f t="shared" si="23"/>
        <v>0</v>
      </c>
      <c r="Y214" s="2">
        <f t="shared" si="23"/>
        <v>0</v>
      </c>
      <c r="Z214" s="2">
        <f t="shared" si="23"/>
        <v>0</v>
      </c>
    </row>
    <row r="215" spans="13:26" hidden="1" x14ac:dyDescent="0.2">
      <c r="M215" s="2">
        <f t="shared" si="22"/>
        <v>0</v>
      </c>
      <c r="N215" s="2">
        <f t="shared" si="23"/>
        <v>0</v>
      </c>
      <c r="O215" s="2">
        <f t="shared" si="23"/>
        <v>0</v>
      </c>
      <c r="P215" s="2">
        <f t="shared" si="23"/>
        <v>0</v>
      </c>
      <c r="Q215" s="2">
        <f t="shared" si="23"/>
        <v>0</v>
      </c>
      <c r="R215" s="2">
        <f t="shared" si="23"/>
        <v>0</v>
      </c>
      <c r="S215" s="2">
        <f t="shared" si="23"/>
        <v>0</v>
      </c>
      <c r="T215" s="2">
        <f t="shared" si="23"/>
        <v>0</v>
      </c>
      <c r="U215" s="2">
        <f t="shared" si="23"/>
        <v>0</v>
      </c>
      <c r="V215" s="2">
        <f t="shared" si="23"/>
        <v>0</v>
      </c>
      <c r="W215" s="2">
        <f t="shared" si="23"/>
        <v>0</v>
      </c>
      <c r="X215" s="2">
        <f t="shared" si="23"/>
        <v>0</v>
      </c>
      <c r="Y215" s="2">
        <f t="shared" si="23"/>
        <v>0</v>
      </c>
      <c r="Z215" s="2">
        <f t="shared" si="23"/>
        <v>0</v>
      </c>
    </row>
    <row r="216" spans="13:26" hidden="1" x14ac:dyDescent="0.2">
      <c r="M216" s="2">
        <f t="shared" si="22"/>
        <v>0</v>
      </c>
      <c r="N216" s="2">
        <f t="shared" si="23"/>
        <v>0</v>
      </c>
      <c r="O216" s="2">
        <f t="shared" si="23"/>
        <v>0</v>
      </c>
      <c r="P216" s="2">
        <f t="shared" si="23"/>
        <v>0</v>
      </c>
      <c r="Q216" s="2">
        <f t="shared" si="23"/>
        <v>0</v>
      </c>
      <c r="R216" s="2">
        <f t="shared" si="23"/>
        <v>0</v>
      </c>
      <c r="S216" s="2">
        <f t="shared" si="23"/>
        <v>0</v>
      </c>
      <c r="T216" s="2">
        <f t="shared" si="23"/>
        <v>0</v>
      </c>
      <c r="U216" s="2">
        <f t="shared" si="23"/>
        <v>0</v>
      </c>
      <c r="V216" s="2">
        <f t="shared" si="23"/>
        <v>0</v>
      </c>
      <c r="W216" s="2">
        <f t="shared" si="23"/>
        <v>0</v>
      </c>
      <c r="X216" s="2">
        <f t="shared" si="23"/>
        <v>0</v>
      </c>
      <c r="Y216" s="2">
        <f t="shared" si="23"/>
        <v>0</v>
      </c>
      <c r="Z216" s="2">
        <f t="shared" si="23"/>
        <v>0</v>
      </c>
    </row>
    <row r="217" spans="13:26" hidden="1" x14ac:dyDescent="0.2">
      <c r="M217" s="2">
        <f t="shared" si="22"/>
        <v>0</v>
      </c>
      <c r="N217" s="2">
        <f t="shared" si="23"/>
        <v>0</v>
      </c>
      <c r="O217" s="2">
        <f t="shared" si="23"/>
        <v>0</v>
      </c>
      <c r="P217" s="2">
        <f t="shared" si="23"/>
        <v>0</v>
      </c>
      <c r="Q217" s="2">
        <f t="shared" si="23"/>
        <v>0</v>
      </c>
      <c r="R217" s="2">
        <f t="shared" si="23"/>
        <v>0</v>
      </c>
      <c r="S217" s="2">
        <f t="shared" si="23"/>
        <v>0</v>
      </c>
      <c r="T217" s="2">
        <f t="shared" si="23"/>
        <v>0</v>
      </c>
      <c r="U217" s="2">
        <f t="shared" si="23"/>
        <v>0</v>
      </c>
      <c r="V217" s="2">
        <f t="shared" si="23"/>
        <v>0</v>
      </c>
      <c r="W217" s="2">
        <f t="shared" si="23"/>
        <v>0</v>
      </c>
      <c r="X217" s="2">
        <f t="shared" si="23"/>
        <v>0</v>
      </c>
      <c r="Y217" s="2">
        <f t="shared" si="23"/>
        <v>0</v>
      </c>
      <c r="Z217" s="2">
        <f t="shared" si="23"/>
        <v>0</v>
      </c>
    </row>
    <row r="218" spans="13:26" hidden="1" x14ac:dyDescent="0.2">
      <c r="M218" s="2">
        <f t="shared" si="22"/>
        <v>0</v>
      </c>
      <c r="N218" s="2">
        <f t="shared" si="23"/>
        <v>0</v>
      </c>
      <c r="O218" s="2">
        <f t="shared" si="23"/>
        <v>0</v>
      </c>
      <c r="P218" s="2">
        <f t="shared" si="23"/>
        <v>0</v>
      </c>
      <c r="Q218" s="2">
        <f t="shared" si="23"/>
        <v>0</v>
      </c>
      <c r="R218" s="2">
        <f t="shared" si="23"/>
        <v>0</v>
      </c>
      <c r="S218" s="2">
        <f t="shared" si="23"/>
        <v>0</v>
      </c>
      <c r="T218" s="2">
        <f t="shared" si="23"/>
        <v>0</v>
      </c>
      <c r="U218" s="2">
        <f t="shared" si="23"/>
        <v>0</v>
      </c>
      <c r="V218" s="2">
        <f t="shared" si="23"/>
        <v>0</v>
      </c>
      <c r="W218" s="2">
        <f t="shared" si="23"/>
        <v>0</v>
      </c>
      <c r="X218" s="2">
        <f t="shared" si="23"/>
        <v>0</v>
      </c>
      <c r="Y218" s="2">
        <f t="shared" si="23"/>
        <v>0</v>
      </c>
      <c r="Z218" s="2">
        <f t="shared" si="23"/>
        <v>0</v>
      </c>
    </row>
    <row r="219" spans="13:26" hidden="1" x14ac:dyDescent="0.2">
      <c r="M219" s="2">
        <f t="shared" si="22"/>
        <v>0</v>
      </c>
      <c r="N219" s="2">
        <f t="shared" si="23"/>
        <v>0</v>
      </c>
      <c r="O219" s="2">
        <f t="shared" si="23"/>
        <v>0</v>
      </c>
      <c r="P219" s="2">
        <f t="shared" si="23"/>
        <v>0</v>
      </c>
      <c r="Q219" s="2">
        <f t="shared" si="23"/>
        <v>0</v>
      </c>
      <c r="R219" s="2">
        <f t="shared" si="23"/>
        <v>0</v>
      </c>
      <c r="S219" s="2">
        <f t="shared" si="23"/>
        <v>0</v>
      </c>
      <c r="T219" s="2">
        <f t="shared" si="23"/>
        <v>0</v>
      </c>
      <c r="U219" s="2">
        <f t="shared" si="23"/>
        <v>0</v>
      </c>
      <c r="V219" s="2">
        <f t="shared" si="23"/>
        <v>0</v>
      </c>
      <c r="W219" s="2">
        <f t="shared" si="23"/>
        <v>0</v>
      </c>
      <c r="X219" s="2">
        <f t="shared" si="23"/>
        <v>0</v>
      </c>
      <c r="Y219" s="2">
        <f t="shared" si="23"/>
        <v>0</v>
      </c>
      <c r="Z219" s="2">
        <f t="shared" si="23"/>
        <v>0</v>
      </c>
    </row>
    <row r="220" spans="13:26" hidden="1" x14ac:dyDescent="0.2">
      <c r="M220" s="2">
        <f t="shared" si="22"/>
        <v>0</v>
      </c>
      <c r="N220" s="2">
        <f t="shared" si="23"/>
        <v>0</v>
      </c>
      <c r="O220" s="2">
        <f t="shared" si="23"/>
        <v>0</v>
      </c>
      <c r="P220" s="2">
        <f t="shared" si="23"/>
        <v>0</v>
      </c>
      <c r="Q220" s="2">
        <f t="shared" si="23"/>
        <v>0</v>
      </c>
      <c r="R220" s="2">
        <f t="shared" si="23"/>
        <v>0</v>
      </c>
      <c r="S220" s="2">
        <f t="shared" si="23"/>
        <v>0</v>
      </c>
      <c r="T220" s="2">
        <f t="shared" si="23"/>
        <v>0</v>
      </c>
      <c r="U220" s="2">
        <f t="shared" si="23"/>
        <v>0</v>
      </c>
      <c r="V220" s="2">
        <f t="shared" si="23"/>
        <v>0</v>
      </c>
      <c r="W220" s="2">
        <f t="shared" si="23"/>
        <v>0</v>
      </c>
      <c r="X220" s="2">
        <f t="shared" si="23"/>
        <v>0</v>
      </c>
      <c r="Y220" s="2">
        <f t="shared" si="23"/>
        <v>0</v>
      </c>
      <c r="Z220" s="2">
        <f t="shared" si="23"/>
        <v>0</v>
      </c>
    </row>
    <row r="221" spans="13:26" hidden="1" x14ac:dyDescent="0.2">
      <c r="M221" s="2">
        <f t="shared" si="22"/>
        <v>0</v>
      </c>
      <c r="N221" s="2">
        <f t="shared" si="23"/>
        <v>0</v>
      </c>
      <c r="O221" s="2">
        <f t="shared" si="23"/>
        <v>0</v>
      </c>
      <c r="P221" s="2">
        <f t="shared" si="23"/>
        <v>0</v>
      </c>
      <c r="Q221" s="2">
        <f t="shared" si="23"/>
        <v>0</v>
      </c>
      <c r="R221" s="2">
        <f t="shared" si="23"/>
        <v>0</v>
      </c>
      <c r="S221" s="2">
        <f t="shared" si="23"/>
        <v>0</v>
      </c>
      <c r="T221" s="2">
        <f t="shared" si="23"/>
        <v>0</v>
      </c>
      <c r="U221" s="2">
        <f t="shared" si="23"/>
        <v>0</v>
      </c>
      <c r="V221" s="2">
        <f t="shared" si="23"/>
        <v>0</v>
      </c>
      <c r="W221" s="2">
        <f t="shared" si="23"/>
        <v>0</v>
      </c>
      <c r="X221" s="2">
        <f t="shared" si="23"/>
        <v>0</v>
      </c>
      <c r="Y221" s="2">
        <f t="shared" si="23"/>
        <v>0</v>
      </c>
      <c r="Z221" s="2">
        <f t="shared" si="23"/>
        <v>0</v>
      </c>
    </row>
    <row r="222" spans="13:26" hidden="1" x14ac:dyDescent="0.2">
      <c r="M222" s="2">
        <f t="shared" si="22"/>
        <v>0</v>
      </c>
      <c r="N222" s="2">
        <f t="shared" ref="N222:Z222" si="24">IF(OR(AND(N$7="dev",N34="nr"),AND(N$7="dev",ISNUMBER(N34))),1,0)</f>
        <v>0</v>
      </c>
      <c r="O222" s="2">
        <f t="shared" si="24"/>
        <v>0</v>
      </c>
      <c r="P222" s="2">
        <f t="shared" si="24"/>
        <v>0</v>
      </c>
      <c r="Q222" s="2">
        <f t="shared" si="24"/>
        <v>0</v>
      </c>
      <c r="R222" s="2">
        <f t="shared" si="24"/>
        <v>0</v>
      </c>
      <c r="S222" s="2">
        <f t="shared" si="24"/>
        <v>0</v>
      </c>
      <c r="T222" s="2">
        <f t="shared" si="24"/>
        <v>0</v>
      </c>
      <c r="U222" s="2">
        <f t="shared" si="24"/>
        <v>0</v>
      </c>
      <c r="V222" s="2">
        <f t="shared" si="24"/>
        <v>0</v>
      </c>
      <c r="W222" s="2">
        <f t="shared" si="24"/>
        <v>0</v>
      </c>
      <c r="X222" s="2">
        <f t="shared" si="24"/>
        <v>0</v>
      </c>
      <c r="Y222" s="2">
        <f t="shared" si="24"/>
        <v>0</v>
      </c>
      <c r="Z222" s="2">
        <f t="shared" si="24"/>
        <v>0</v>
      </c>
    </row>
    <row r="223" spans="13:26" hidden="1" x14ac:dyDescent="0.2">
      <c r="M223" s="2">
        <f t="shared" ref="M223:Z238" si="25">IF(OR(AND(M$7="dev",M35="nr"),AND(M$7="dev",ISNUMBER(M35))),1,0)</f>
        <v>0</v>
      </c>
      <c r="N223" s="2">
        <f t="shared" si="25"/>
        <v>0</v>
      </c>
      <c r="O223" s="2">
        <f t="shared" si="25"/>
        <v>0</v>
      </c>
      <c r="P223" s="2">
        <f t="shared" si="25"/>
        <v>0</v>
      </c>
      <c r="Q223" s="2">
        <f t="shared" si="25"/>
        <v>0</v>
      </c>
      <c r="R223" s="2">
        <f t="shared" si="25"/>
        <v>0</v>
      </c>
      <c r="S223" s="2">
        <f t="shared" si="25"/>
        <v>0</v>
      </c>
      <c r="T223" s="2">
        <f t="shared" si="25"/>
        <v>0</v>
      </c>
      <c r="U223" s="2">
        <f t="shared" si="25"/>
        <v>0</v>
      </c>
      <c r="V223" s="2">
        <f t="shared" si="25"/>
        <v>0</v>
      </c>
      <c r="W223" s="2">
        <f t="shared" si="25"/>
        <v>0</v>
      </c>
      <c r="X223" s="2">
        <f t="shared" si="25"/>
        <v>0</v>
      </c>
      <c r="Y223" s="2">
        <f t="shared" si="25"/>
        <v>0</v>
      </c>
      <c r="Z223" s="2">
        <f t="shared" si="25"/>
        <v>0</v>
      </c>
    </row>
    <row r="224" spans="13:26" hidden="1" x14ac:dyDescent="0.2">
      <c r="M224" s="2">
        <f t="shared" si="25"/>
        <v>0</v>
      </c>
      <c r="N224" s="2">
        <f t="shared" si="25"/>
        <v>0</v>
      </c>
      <c r="O224" s="2">
        <f t="shared" si="25"/>
        <v>0</v>
      </c>
      <c r="P224" s="2">
        <f t="shared" si="25"/>
        <v>0</v>
      </c>
      <c r="Q224" s="2">
        <f t="shared" si="25"/>
        <v>0</v>
      </c>
      <c r="R224" s="2">
        <f t="shared" si="25"/>
        <v>0</v>
      </c>
      <c r="S224" s="2">
        <f t="shared" si="25"/>
        <v>0</v>
      </c>
      <c r="T224" s="2">
        <f t="shared" si="25"/>
        <v>0</v>
      </c>
      <c r="U224" s="2">
        <f t="shared" si="25"/>
        <v>0</v>
      </c>
      <c r="V224" s="2">
        <f t="shared" si="25"/>
        <v>0</v>
      </c>
      <c r="W224" s="2">
        <f t="shared" si="25"/>
        <v>0</v>
      </c>
      <c r="X224" s="2">
        <f t="shared" si="25"/>
        <v>0</v>
      </c>
      <c r="Y224" s="2">
        <f t="shared" si="25"/>
        <v>0</v>
      </c>
      <c r="Z224" s="2">
        <f t="shared" si="25"/>
        <v>0</v>
      </c>
    </row>
    <row r="225" spans="13:26" hidden="1" x14ac:dyDescent="0.2">
      <c r="M225" s="2">
        <f t="shared" si="25"/>
        <v>0</v>
      </c>
      <c r="N225" s="2">
        <f t="shared" si="25"/>
        <v>0</v>
      </c>
      <c r="O225" s="2">
        <f t="shared" si="25"/>
        <v>0</v>
      </c>
      <c r="P225" s="2">
        <f t="shared" si="25"/>
        <v>0</v>
      </c>
      <c r="Q225" s="2">
        <f t="shared" si="25"/>
        <v>0</v>
      </c>
      <c r="R225" s="2">
        <f t="shared" si="25"/>
        <v>0</v>
      </c>
      <c r="S225" s="2">
        <f t="shared" si="25"/>
        <v>0</v>
      </c>
      <c r="T225" s="2">
        <f t="shared" si="25"/>
        <v>0</v>
      </c>
      <c r="U225" s="2">
        <f t="shared" si="25"/>
        <v>0</v>
      </c>
      <c r="V225" s="2">
        <f t="shared" si="25"/>
        <v>0</v>
      </c>
      <c r="W225" s="2">
        <f t="shared" si="25"/>
        <v>0</v>
      </c>
      <c r="X225" s="2">
        <f t="shared" si="25"/>
        <v>0</v>
      </c>
      <c r="Y225" s="2">
        <f t="shared" si="25"/>
        <v>0</v>
      </c>
      <c r="Z225" s="2">
        <f t="shared" si="25"/>
        <v>0</v>
      </c>
    </row>
    <row r="226" spans="13:26" hidden="1" x14ac:dyDescent="0.2">
      <c r="M226" s="2">
        <f t="shared" si="25"/>
        <v>0</v>
      </c>
      <c r="N226" s="2">
        <f t="shared" si="25"/>
        <v>0</v>
      </c>
      <c r="O226" s="2">
        <f t="shared" si="25"/>
        <v>0</v>
      </c>
      <c r="P226" s="2">
        <f t="shared" si="25"/>
        <v>0</v>
      </c>
      <c r="Q226" s="2">
        <f t="shared" si="25"/>
        <v>0</v>
      </c>
      <c r="R226" s="2">
        <f t="shared" si="25"/>
        <v>0</v>
      </c>
      <c r="S226" s="2">
        <f t="shared" si="25"/>
        <v>0</v>
      </c>
      <c r="T226" s="2">
        <f t="shared" si="25"/>
        <v>0</v>
      </c>
      <c r="U226" s="2">
        <f t="shared" si="25"/>
        <v>0</v>
      </c>
      <c r="V226" s="2">
        <f t="shared" si="25"/>
        <v>0</v>
      </c>
      <c r="W226" s="2">
        <f t="shared" si="25"/>
        <v>0</v>
      </c>
      <c r="X226" s="2">
        <f t="shared" si="25"/>
        <v>0</v>
      </c>
      <c r="Y226" s="2">
        <f t="shared" si="25"/>
        <v>0</v>
      </c>
      <c r="Z226" s="2">
        <f t="shared" si="25"/>
        <v>0</v>
      </c>
    </row>
    <row r="227" spans="13:26" hidden="1" x14ac:dyDescent="0.2">
      <c r="M227" s="2">
        <f t="shared" si="25"/>
        <v>0</v>
      </c>
      <c r="N227" s="2">
        <f t="shared" si="25"/>
        <v>0</v>
      </c>
      <c r="O227" s="2">
        <f t="shared" si="25"/>
        <v>0</v>
      </c>
      <c r="P227" s="2">
        <f t="shared" si="25"/>
        <v>0</v>
      </c>
      <c r="Q227" s="2">
        <f t="shared" si="25"/>
        <v>0</v>
      </c>
      <c r="R227" s="2">
        <f t="shared" si="25"/>
        <v>0</v>
      </c>
      <c r="S227" s="2">
        <f t="shared" si="25"/>
        <v>0</v>
      </c>
      <c r="T227" s="2">
        <f t="shared" si="25"/>
        <v>0</v>
      </c>
      <c r="U227" s="2">
        <f t="shared" si="25"/>
        <v>0</v>
      </c>
      <c r="V227" s="2">
        <f t="shared" si="25"/>
        <v>0</v>
      </c>
      <c r="W227" s="2">
        <f t="shared" si="25"/>
        <v>0</v>
      </c>
      <c r="X227" s="2">
        <f t="shared" si="25"/>
        <v>0</v>
      </c>
      <c r="Y227" s="2">
        <f t="shared" si="25"/>
        <v>0</v>
      </c>
      <c r="Z227" s="2">
        <f t="shared" si="25"/>
        <v>0</v>
      </c>
    </row>
    <row r="228" spans="13:26" hidden="1" x14ac:dyDescent="0.2">
      <c r="M228" s="2">
        <f t="shared" si="25"/>
        <v>0</v>
      </c>
      <c r="N228" s="2">
        <f t="shared" si="25"/>
        <v>0</v>
      </c>
      <c r="O228" s="2">
        <f t="shared" si="25"/>
        <v>0</v>
      </c>
      <c r="P228" s="2">
        <f t="shared" si="25"/>
        <v>0</v>
      </c>
      <c r="Q228" s="2">
        <f t="shared" si="25"/>
        <v>0</v>
      </c>
      <c r="R228" s="2">
        <f t="shared" si="25"/>
        <v>0</v>
      </c>
      <c r="S228" s="2">
        <f t="shared" si="25"/>
        <v>0</v>
      </c>
      <c r="T228" s="2">
        <f t="shared" si="25"/>
        <v>0</v>
      </c>
      <c r="U228" s="2">
        <f t="shared" si="25"/>
        <v>0</v>
      </c>
      <c r="V228" s="2">
        <f t="shared" si="25"/>
        <v>0</v>
      </c>
      <c r="W228" s="2">
        <f t="shared" si="25"/>
        <v>0</v>
      </c>
      <c r="X228" s="2">
        <f t="shared" si="25"/>
        <v>0</v>
      </c>
      <c r="Y228" s="2">
        <f t="shared" si="25"/>
        <v>0</v>
      </c>
      <c r="Z228" s="2">
        <f t="shared" si="25"/>
        <v>0</v>
      </c>
    </row>
    <row r="229" spans="13:26" hidden="1" x14ac:dyDescent="0.2">
      <c r="M229" s="2">
        <f t="shared" si="25"/>
        <v>0</v>
      </c>
      <c r="N229" s="2">
        <f t="shared" si="25"/>
        <v>0</v>
      </c>
      <c r="O229" s="2">
        <f t="shared" si="25"/>
        <v>0</v>
      </c>
      <c r="P229" s="2">
        <f t="shared" si="25"/>
        <v>0</v>
      </c>
      <c r="Q229" s="2">
        <f t="shared" si="25"/>
        <v>0</v>
      </c>
      <c r="R229" s="2">
        <f t="shared" si="25"/>
        <v>0</v>
      </c>
      <c r="S229" s="2">
        <f t="shared" si="25"/>
        <v>0</v>
      </c>
      <c r="T229" s="2">
        <f t="shared" si="25"/>
        <v>0</v>
      </c>
      <c r="U229" s="2">
        <f t="shared" si="25"/>
        <v>0</v>
      </c>
      <c r="V229" s="2">
        <f t="shared" si="25"/>
        <v>0</v>
      </c>
      <c r="W229" s="2">
        <f t="shared" si="25"/>
        <v>0</v>
      </c>
      <c r="X229" s="2">
        <f t="shared" si="25"/>
        <v>0</v>
      </c>
      <c r="Y229" s="2">
        <f t="shared" si="25"/>
        <v>0</v>
      </c>
      <c r="Z229" s="2">
        <f t="shared" si="25"/>
        <v>0</v>
      </c>
    </row>
    <row r="230" spans="13:26" hidden="1" x14ac:dyDescent="0.2">
      <c r="M230" s="2">
        <f t="shared" si="25"/>
        <v>0</v>
      </c>
      <c r="N230" s="2">
        <f t="shared" si="25"/>
        <v>0</v>
      </c>
      <c r="O230" s="2">
        <f t="shared" si="25"/>
        <v>0</v>
      </c>
      <c r="P230" s="2">
        <f t="shared" si="25"/>
        <v>0</v>
      </c>
      <c r="Q230" s="2">
        <f t="shared" si="25"/>
        <v>0</v>
      </c>
      <c r="R230" s="2">
        <f t="shared" si="25"/>
        <v>0</v>
      </c>
      <c r="S230" s="2">
        <f t="shared" si="25"/>
        <v>0</v>
      </c>
      <c r="T230" s="2">
        <f t="shared" si="25"/>
        <v>0</v>
      </c>
      <c r="U230" s="2">
        <f t="shared" si="25"/>
        <v>0</v>
      </c>
      <c r="V230" s="2">
        <f t="shared" si="25"/>
        <v>0</v>
      </c>
      <c r="W230" s="2">
        <f t="shared" si="25"/>
        <v>0</v>
      </c>
      <c r="X230" s="2">
        <f t="shared" si="25"/>
        <v>0</v>
      </c>
      <c r="Y230" s="2">
        <f t="shared" si="25"/>
        <v>0</v>
      </c>
      <c r="Z230" s="2">
        <f t="shared" si="25"/>
        <v>0</v>
      </c>
    </row>
    <row r="231" spans="13:26" hidden="1" x14ac:dyDescent="0.2">
      <c r="M231" s="2">
        <f t="shared" si="25"/>
        <v>0</v>
      </c>
      <c r="N231" s="2">
        <f t="shared" si="25"/>
        <v>0</v>
      </c>
      <c r="O231" s="2">
        <f t="shared" si="25"/>
        <v>0</v>
      </c>
      <c r="P231" s="2">
        <f t="shared" si="25"/>
        <v>0</v>
      </c>
      <c r="Q231" s="2">
        <f t="shared" si="25"/>
        <v>0</v>
      </c>
      <c r="R231" s="2">
        <f t="shared" si="25"/>
        <v>0</v>
      </c>
      <c r="S231" s="2">
        <f t="shared" si="25"/>
        <v>0</v>
      </c>
      <c r="T231" s="2">
        <f t="shared" si="25"/>
        <v>0</v>
      </c>
      <c r="U231" s="2">
        <f t="shared" si="25"/>
        <v>0</v>
      </c>
      <c r="V231" s="2">
        <f t="shared" si="25"/>
        <v>0</v>
      </c>
      <c r="W231" s="2">
        <f t="shared" si="25"/>
        <v>0</v>
      </c>
      <c r="X231" s="2">
        <f t="shared" si="25"/>
        <v>0</v>
      </c>
      <c r="Y231" s="2">
        <f t="shared" si="25"/>
        <v>0</v>
      </c>
      <c r="Z231" s="2">
        <f t="shared" si="25"/>
        <v>0</v>
      </c>
    </row>
    <row r="232" spans="13:26" hidden="1" x14ac:dyDescent="0.2">
      <c r="M232" s="2">
        <f t="shared" si="25"/>
        <v>0</v>
      </c>
      <c r="N232" s="2">
        <f t="shared" si="25"/>
        <v>0</v>
      </c>
      <c r="O232" s="2">
        <f t="shared" si="25"/>
        <v>0</v>
      </c>
      <c r="P232" s="2">
        <f t="shared" si="25"/>
        <v>0</v>
      </c>
      <c r="Q232" s="2">
        <f t="shared" si="25"/>
        <v>0</v>
      </c>
      <c r="R232" s="2">
        <f t="shared" si="25"/>
        <v>0</v>
      </c>
      <c r="S232" s="2">
        <f t="shared" si="25"/>
        <v>0</v>
      </c>
      <c r="T232" s="2">
        <f t="shared" si="25"/>
        <v>0</v>
      </c>
      <c r="U232" s="2">
        <f t="shared" si="25"/>
        <v>0</v>
      </c>
      <c r="V232" s="2">
        <f t="shared" si="25"/>
        <v>0</v>
      </c>
      <c r="W232" s="2">
        <f t="shared" si="25"/>
        <v>0</v>
      </c>
      <c r="X232" s="2">
        <f t="shared" si="25"/>
        <v>0</v>
      </c>
      <c r="Y232" s="2">
        <f t="shared" si="25"/>
        <v>0</v>
      </c>
      <c r="Z232" s="2">
        <f t="shared" si="25"/>
        <v>0</v>
      </c>
    </row>
    <row r="233" spans="13:26" hidden="1" x14ac:dyDescent="0.2">
      <c r="M233" s="2">
        <f t="shared" si="25"/>
        <v>0</v>
      </c>
      <c r="N233" s="2">
        <f t="shared" si="25"/>
        <v>0</v>
      </c>
      <c r="O233" s="2">
        <f t="shared" si="25"/>
        <v>0</v>
      </c>
      <c r="P233" s="2">
        <f t="shared" si="25"/>
        <v>0</v>
      </c>
      <c r="Q233" s="2">
        <f t="shared" si="25"/>
        <v>0</v>
      </c>
      <c r="R233" s="2">
        <f t="shared" si="25"/>
        <v>0</v>
      </c>
      <c r="S233" s="2">
        <f t="shared" si="25"/>
        <v>0</v>
      </c>
      <c r="T233" s="2">
        <f t="shared" si="25"/>
        <v>0</v>
      </c>
      <c r="U233" s="2">
        <f t="shared" si="25"/>
        <v>0</v>
      </c>
      <c r="V233" s="2">
        <f t="shared" si="25"/>
        <v>0</v>
      </c>
      <c r="W233" s="2">
        <f t="shared" si="25"/>
        <v>0</v>
      </c>
      <c r="X233" s="2">
        <f t="shared" si="25"/>
        <v>0</v>
      </c>
      <c r="Y233" s="2">
        <f t="shared" si="25"/>
        <v>0</v>
      </c>
      <c r="Z233" s="2">
        <f t="shared" si="25"/>
        <v>0</v>
      </c>
    </row>
    <row r="234" spans="13:26" hidden="1" x14ac:dyDescent="0.2">
      <c r="M234" s="2">
        <f t="shared" si="25"/>
        <v>0</v>
      </c>
      <c r="N234" s="2">
        <f t="shared" si="25"/>
        <v>0</v>
      </c>
      <c r="O234" s="2">
        <f t="shared" si="25"/>
        <v>0</v>
      </c>
      <c r="P234" s="2">
        <f t="shared" si="25"/>
        <v>0</v>
      </c>
      <c r="Q234" s="2">
        <f t="shared" si="25"/>
        <v>0</v>
      </c>
      <c r="R234" s="2">
        <f t="shared" si="25"/>
        <v>0</v>
      </c>
      <c r="S234" s="2">
        <f t="shared" si="25"/>
        <v>0</v>
      </c>
      <c r="T234" s="2">
        <f t="shared" si="25"/>
        <v>0</v>
      </c>
      <c r="U234" s="2">
        <f t="shared" si="25"/>
        <v>0</v>
      </c>
      <c r="V234" s="2">
        <f t="shared" si="25"/>
        <v>0</v>
      </c>
      <c r="W234" s="2">
        <f t="shared" si="25"/>
        <v>0</v>
      </c>
      <c r="X234" s="2">
        <f t="shared" si="25"/>
        <v>0</v>
      </c>
      <c r="Y234" s="2">
        <f t="shared" si="25"/>
        <v>0</v>
      </c>
      <c r="Z234" s="2">
        <f t="shared" si="25"/>
        <v>0</v>
      </c>
    </row>
    <row r="235" spans="13:26" hidden="1" x14ac:dyDescent="0.2">
      <c r="M235" s="2">
        <f t="shared" si="25"/>
        <v>0</v>
      </c>
      <c r="N235" s="2">
        <f t="shared" si="25"/>
        <v>0</v>
      </c>
      <c r="O235" s="2">
        <f t="shared" si="25"/>
        <v>0</v>
      </c>
      <c r="P235" s="2">
        <f t="shared" si="25"/>
        <v>0</v>
      </c>
      <c r="Q235" s="2">
        <f t="shared" si="25"/>
        <v>0</v>
      </c>
      <c r="R235" s="2">
        <f t="shared" si="25"/>
        <v>0</v>
      </c>
      <c r="S235" s="2">
        <f t="shared" si="25"/>
        <v>0</v>
      </c>
      <c r="T235" s="2">
        <f t="shared" si="25"/>
        <v>0</v>
      </c>
      <c r="U235" s="2">
        <f t="shared" si="25"/>
        <v>0</v>
      </c>
      <c r="V235" s="2">
        <f t="shared" si="25"/>
        <v>0</v>
      </c>
      <c r="W235" s="2">
        <f t="shared" si="25"/>
        <v>0</v>
      </c>
      <c r="X235" s="2">
        <f t="shared" si="25"/>
        <v>0</v>
      </c>
      <c r="Y235" s="2">
        <f t="shared" si="25"/>
        <v>0</v>
      </c>
      <c r="Z235" s="2">
        <f t="shared" si="25"/>
        <v>0</v>
      </c>
    </row>
    <row r="236" spans="13:26" hidden="1" x14ac:dyDescent="0.2">
      <c r="M236" s="2">
        <f t="shared" si="25"/>
        <v>0</v>
      </c>
      <c r="N236" s="2">
        <f t="shared" si="25"/>
        <v>0</v>
      </c>
      <c r="O236" s="2">
        <f t="shared" si="25"/>
        <v>0</v>
      </c>
      <c r="P236" s="2">
        <f t="shared" si="25"/>
        <v>0</v>
      </c>
      <c r="Q236" s="2">
        <f t="shared" si="25"/>
        <v>0</v>
      </c>
      <c r="R236" s="2">
        <f t="shared" si="25"/>
        <v>0</v>
      </c>
      <c r="S236" s="2">
        <f t="shared" si="25"/>
        <v>0</v>
      </c>
      <c r="T236" s="2">
        <f t="shared" si="25"/>
        <v>0</v>
      </c>
      <c r="U236" s="2">
        <f t="shared" si="25"/>
        <v>0</v>
      </c>
      <c r="V236" s="2">
        <f t="shared" si="25"/>
        <v>0</v>
      </c>
      <c r="W236" s="2">
        <f t="shared" si="25"/>
        <v>0</v>
      </c>
      <c r="X236" s="2">
        <f t="shared" si="25"/>
        <v>0</v>
      </c>
      <c r="Y236" s="2">
        <f t="shared" si="25"/>
        <v>0</v>
      </c>
      <c r="Z236" s="2">
        <f t="shared" si="25"/>
        <v>0</v>
      </c>
    </row>
    <row r="237" spans="13:26" hidden="1" x14ac:dyDescent="0.2">
      <c r="M237" s="2">
        <f t="shared" si="25"/>
        <v>0</v>
      </c>
      <c r="N237" s="2">
        <f t="shared" si="25"/>
        <v>0</v>
      </c>
      <c r="O237" s="2">
        <f t="shared" si="25"/>
        <v>0</v>
      </c>
      <c r="P237" s="2">
        <f t="shared" si="25"/>
        <v>0</v>
      </c>
      <c r="Q237" s="2">
        <f t="shared" si="25"/>
        <v>0</v>
      </c>
      <c r="R237" s="2">
        <f t="shared" si="25"/>
        <v>0</v>
      </c>
      <c r="S237" s="2">
        <f t="shared" si="25"/>
        <v>0</v>
      </c>
      <c r="T237" s="2">
        <f t="shared" si="25"/>
        <v>0</v>
      </c>
      <c r="U237" s="2">
        <f t="shared" si="25"/>
        <v>0</v>
      </c>
      <c r="V237" s="2">
        <f t="shared" si="25"/>
        <v>0</v>
      </c>
      <c r="W237" s="2">
        <f t="shared" si="25"/>
        <v>0</v>
      </c>
      <c r="X237" s="2">
        <f t="shared" si="25"/>
        <v>0</v>
      </c>
      <c r="Y237" s="2">
        <f t="shared" si="25"/>
        <v>0</v>
      </c>
      <c r="Z237" s="2">
        <f t="shared" si="25"/>
        <v>0</v>
      </c>
    </row>
    <row r="238" spans="13:26" hidden="1" x14ac:dyDescent="0.2">
      <c r="M238" s="2">
        <f>IF(OR(AND(M$7="dev",M50="nr"),AND(M$7="dev",ISNUMBER(M50))),1,0)</f>
        <v>0</v>
      </c>
      <c r="N238" s="2">
        <f t="shared" si="25"/>
        <v>0</v>
      </c>
      <c r="O238" s="2">
        <f t="shared" si="25"/>
        <v>0</v>
      </c>
      <c r="P238" s="2">
        <f t="shared" si="25"/>
        <v>0</v>
      </c>
      <c r="Q238" s="2">
        <f t="shared" si="25"/>
        <v>0</v>
      </c>
      <c r="R238" s="2">
        <f t="shared" si="25"/>
        <v>0</v>
      </c>
      <c r="S238" s="2">
        <f t="shared" si="25"/>
        <v>0</v>
      </c>
      <c r="T238" s="2">
        <f t="shared" si="25"/>
        <v>0</v>
      </c>
      <c r="U238" s="2">
        <f t="shared" si="25"/>
        <v>0</v>
      </c>
      <c r="V238" s="2">
        <f t="shared" si="25"/>
        <v>0</v>
      </c>
      <c r="W238" s="2">
        <f t="shared" si="25"/>
        <v>0</v>
      </c>
      <c r="X238" s="2">
        <f t="shared" si="25"/>
        <v>0</v>
      </c>
      <c r="Y238" s="2">
        <f t="shared" si="25"/>
        <v>0</v>
      </c>
      <c r="Z238" s="2">
        <f t="shared" si="25"/>
        <v>0</v>
      </c>
    </row>
    <row r="239" spans="13:26" hidden="1" x14ac:dyDescent="0.2">
      <c r="M239" s="2">
        <f>IF(OR(AND(M$7="dev",M51="nr"),AND(M$7="dev",ISNUMBER(M51))),1,0)</f>
        <v>0</v>
      </c>
      <c r="N239" s="2">
        <f t="shared" ref="N239:Z240" si="26">IF(OR(AND(N$7="dev",N51="nr"),AND(N$7="dev",ISNUMBER(N51))),1,0)</f>
        <v>0</v>
      </c>
      <c r="O239" s="2">
        <f t="shared" si="26"/>
        <v>0</v>
      </c>
      <c r="P239" s="2">
        <f t="shared" si="26"/>
        <v>0</v>
      </c>
      <c r="Q239" s="2">
        <f t="shared" si="26"/>
        <v>0</v>
      </c>
      <c r="R239" s="2">
        <f t="shared" si="26"/>
        <v>0</v>
      </c>
      <c r="S239" s="2">
        <f t="shared" si="26"/>
        <v>0</v>
      </c>
      <c r="T239" s="2">
        <f t="shared" si="26"/>
        <v>0</v>
      </c>
      <c r="U239" s="2">
        <f t="shared" si="26"/>
        <v>0</v>
      </c>
      <c r="V239" s="2">
        <f t="shared" si="26"/>
        <v>0</v>
      </c>
      <c r="W239" s="2">
        <f t="shared" si="26"/>
        <v>0</v>
      </c>
      <c r="X239" s="2">
        <f t="shared" si="26"/>
        <v>0</v>
      </c>
      <c r="Y239" s="2">
        <f t="shared" si="26"/>
        <v>0</v>
      </c>
      <c r="Z239" s="2">
        <f t="shared" si="26"/>
        <v>0</v>
      </c>
    </row>
    <row r="240" spans="13:26" hidden="1" x14ac:dyDescent="0.2">
      <c r="M240" s="2">
        <f>IF(OR(AND(M$7="dev",M52="nr"),AND(M$7="dev",ISNUMBER(M52))),1,0)</f>
        <v>0</v>
      </c>
      <c r="N240" s="2">
        <f t="shared" si="26"/>
        <v>0</v>
      </c>
      <c r="O240" s="2">
        <f t="shared" si="26"/>
        <v>0</v>
      </c>
      <c r="P240" s="2">
        <f t="shared" si="26"/>
        <v>0</v>
      </c>
      <c r="Q240" s="2">
        <f t="shared" si="26"/>
        <v>0</v>
      </c>
      <c r="R240" s="2">
        <f t="shared" si="26"/>
        <v>0</v>
      </c>
      <c r="S240" s="2">
        <f t="shared" si="26"/>
        <v>0</v>
      </c>
      <c r="T240" s="2">
        <f t="shared" si="26"/>
        <v>0</v>
      </c>
      <c r="U240" s="2">
        <f t="shared" si="26"/>
        <v>0</v>
      </c>
      <c r="V240" s="2">
        <f t="shared" si="26"/>
        <v>0</v>
      </c>
      <c r="W240" s="2">
        <f t="shared" si="26"/>
        <v>0</v>
      </c>
      <c r="X240" s="2">
        <f t="shared" si="26"/>
        <v>0</v>
      </c>
      <c r="Y240" s="2">
        <f t="shared" si="26"/>
        <v>0</v>
      </c>
      <c r="Z240" s="2">
        <f t="shared" si="26"/>
        <v>0</v>
      </c>
    </row>
    <row r="241" spans="13:26" hidden="1" x14ac:dyDescent="0.2"/>
    <row r="242" spans="13:26" hidden="1" x14ac:dyDescent="0.2"/>
    <row r="243" spans="13:26" hidden="1" x14ac:dyDescent="0.2"/>
    <row r="244" spans="13:26" hidden="1" x14ac:dyDescent="0.2"/>
    <row r="245" spans="13:26" hidden="1" x14ac:dyDescent="0.2"/>
    <row r="246" spans="13:26" hidden="1" x14ac:dyDescent="0.2"/>
    <row r="247" spans="13:26" hidden="1" x14ac:dyDescent="0.2"/>
    <row r="248" spans="13:26" hidden="1" x14ac:dyDescent="0.2"/>
    <row r="249" spans="13:26" hidden="1" x14ac:dyDescent="0.2"/>
    <row r="250" spans="13:26" hidden="1" x14ac:dyDescent="0.2"/>
    <row r="251" spans="13:26" hidden="1" x14ac:dyDescent="0.2"/>
    <row r="252" spans="13:26" hidden="1" x14ac:dyDescent="0.2"/>
    <row r="253" spans="13:26" hidden="1" x14ac:dyDescent="0.2"/>
    <row r="254" spans="13:26" hidden="1" x14ac:dyDescent="0.2"/>
    <row r="255" spans="13:26" hidden="1" x14ac:dyDescent="0.2"/>
    <row r="256" spans="13:26" hidden="1" x14ac:dyDescent="0.2">
      <c r="M256" s="2">
        <f>IF(M18="NR",1,0)</f>
        <v>0</v>
      </c>
      <c r="N256" s="2">
        <f t="shared" ref="N256:Z256" si="27">IF(N18="NR",1,0)</f>
        <v>0</v>
      </c>
      <c r="O256" s="2">
        <f t="shared" si="27"/>
        <v>0</v>
      </c>
      <c r="P256" s="2">
        <f t="shared" si="27"/>
        <v>0</v>
      </c>
      <c r="Q256" s="2">
        <f t="shared" si="27"/>
        <v>0</v>
      </c>
      <c r="R256" s="2">
        <f t="shared" si="27"/>
        <v>0</v>
      </c>
      <c r="S256" s="2">
        <f t="shared" si="27"/>
        <v>0</v>
      </c>
      <c r="T256" s="2">
        <f t="shared" si="27"/>
        <v>0</v>
      </c>
      <c r="U256" s="2">
        <f t="shared" si="27"/>
        <v>0</v>
      </c>
      <c r="V256" s="2">
        <f t="shared" si="27"/>
        <v>0</v>
      </c>
      <c r="W256" s="2">
        <f t="shared" si="27"/>
        <v>0</v>
      </c>
      <c r="X256" s="2">
        <f t="shared" si="27"/>
        <v>0</v>
      </c>
      <c r="Y256" s="2">
        <f t="shared" si="27"/>
        <v>0</v>
      </c>
      <c r="Z256" s="2">
        <f t="shared" si="27"/>
        <v>0</v>
      </c>
    </row>
    <row r="257" spans="13:26" hidden="1" x14ac:dyDescent="0.2">
      <c r="M257" s="2">
        <f t="shared" ref="M257:Z272" si="28">IF(M19="NR",1,0)</f>
        <v>0</v>
      </c>
      <c r="N257" s="2">
        <f t="shared" si="28"/>
        <v>0</v>
      </c>
      <c r="O257" s="2">
        <f t="shared" si="28"/>
        <v>0</v>
      </c>
      <c r="P257" s="2">
        <f t="shared" si="28"/>
        <v>0</v>
      </c>
      <c r="Q257" s="2">
        <f t="shared" si="28"/>
        <v>0</v>
      </c>
      <c r="R257" s="2">
        <f t="shared" si="28"/>
        <v>0</v>
      </c>
      <c r="S257" s="2">
        <f t="shared" si="28"/>
        <v>0</v>
      </c>
      <c r="T257" s="2">
        <f t="shared" si="28"/>
        <v>0</v>
      </c>
      <c r="U257" s="2">
        <f t="shared" si="28"/>
        <v>0</v>
      </c>
      <c r="V257" s="2">
        <f t="shared" si="28"/>
        <v>0</v>
      </c>
      <c r="W257" s="2">
        <f t="shared" si="28"/>
        <v>0</v>
      </c>
      <c r="X257" s="2">
        <f t="shared" si="28"/>
        <v>0</v>
      </c>
      <c r="Y257" s="2">
        <f t="shared" si="28"/>
        <v>0</v>
      </c>
      <c r="Z257" s="2">
        <f t="shared" si="28"/>
        <v>0</v>
      </c>
    </row>
    <row r="258" spans="13:26" hidden="1" x14ac:dyDescent="0.2">
      <c r="M258" s="2">
        <f t="shared" si="28"/>
        <v>0</v>
      </c>
      <c r="N258" s="2">
        <f t="shared" si="28"/>
        <v>0</v>
      </c>
      <c r="O258" s="2">
        <f t="shared" si="28"/>
        <v>0</v>
      </c>
      <c r="P258" s="2">
        <f t="shared" si="28"/>
        <v>0</v>
      </c>
      <c r="Q258" s="2">
        <f t="shared" si="28"/>
        <v>0</v>
      </c>
      <c r="R258" s="2">
        <f t="shared" si="28"/>
        <v>0</v>
      </c>
      <c r="S258" s="2">
        <f t="shared" si="28"/>
        <v>0</v>
      </c>
      <c r="T258" s="2">
        <f t="shared" si="28"/>
        <v>0</v>
      </c>
      <c r="U258" s="2">
        <f t="shared" si="28"/>
        <v>0</v>
      </c>
      <c r="V258" s="2">
        <f t="shared" si="28"/>
        <v>0</v>
      </c>
      <c r="W258" s="2">
        <f t="shared" si="28"/>
        <v>0</v>
      </c>
      <c r="X258" s="2">
        <f t="shared" si="28"/>
        <v>0</v>
      </c>
      <c r="Y258" s="2">
        <f t="shared" si="28"/>
        <v>0</v>
      </c>
      <c r="Z258" s="2">
        <f t="shared" si="28"/>
        <v>0</v>
      </c>
    </row>
    <row r="259" spans="13:26" hidden="1" x14ac:dyDescent="0.2">
      <c r="M259" s="2">
        <f t="shared" si="28"/>
        <v>0</v>
      </c>
      <c r="N259" s="2">
        <f t="shared" si="28"/>
        <v>0</v>
      </c>
      <c r="O259" s="2">
        <f t="shared" si="28"/>
        <v>0</v>
      </c>
      <c r="P259" s="2">
        <f t="shared" si="28"/>
        <v>0</v>
      </c>
      <c r="Q259" s="2">
        <f t="shared" si="28"/>
        <v>0</v>
      </c>
      <c r="R259" s="2">
        <f t="shared" si="28"/>
        <v>0</v>
      </c>
      <c r="S259" s="2">
        <f t="shared" si="28"/>
        <v>0</v>
      </c>
      <c r="T259" s="2">
        <f t="shared" si="28"/>
        <v>0</v>
      </c>
      <c r="U259" s="2">
        <f t="shared" si="28"/>
        <v>0</v>
      </c>
      <c r="V259" s="2">
        <f t="shared" si="28"/>
        <v>0</v>
      </c>
      <c r="W259" s="2">
        <f t="shared" si="28"/>
        <v>0</v>
      </c>
      <c r="X259" s="2">
        <f t="shared" si="28"/>
        <v>0</v>
      </c>
      <c r="Y259" s="2">
        <f t="shared" si="28"/>
        <v>0</v>
      </c>
      <c r="Z259" s="2">
        <f t="shared" si="28"/>
        <v>0</v>
      </c>
    </row>
    <row r="260" spans="13:26" hidden="1" x14ac:dyDescent="0.2">
      <c r="M260" s="2">
        <f t="shared" si="28"/>
        <v>0</v>
      </c>
      <c r="N260" s="2">
        <f t="shared" si="28"/>
        <v>0</v>
      </c>
      <c r="O260" s="2">
        <f t="shared" si="28"/>
        <v>0</v>
      </c>
      <c r="P260" s="2">
        <f t="shared" si="28"/>
        <v>0</v>
      </c>
      <c r="Q260" s="2">
        <f t="shared" si="28"/>
        <v>0</v>
      </c>
      <c r="R260" s="2">
        <f t="shared" si="28"/>
        <v>0</v>
      </c>
      <c r="S260" s="2">
        <f t="shared" si="28"/>
        <v>0</v>
      </c>
      <c r="T260" s="2">
        <f t="shared" si="28"/>
        <v>0</v>
      </c>
      <c r="U260" s="2">
        <f t="shared" si="28"/>
        <v>0</v>
      </c>
      <c r="V260" s="2">
        <f t="shared" si="28"/>
        <v>0</v>
      </c>
      <c r="W260" s="2">
        <f t="shared" si="28"/>
        <v>0</v>
      </c>
      <c r="X260" s="2">
        <f t="shared" si="28"/>
        <v>0</v>
      </c>
      <c r="Y260" s="2">
        <f t="shared" si="28"/>
        <v>0</v>
      </c>
      <c r="Z260" s="2">
        <f t="shared" si="28"/>
        <v>0</v>
      </c>
    </row>
    <row r="261" spans="13:26" hidden="1" x14ac:dyDescent="0.2">
      <c r="M261" s="2">
        <f t="shared" si="28"/>
        <v>0</v>
      </c>
      <c r="N261" s="2">
        <f t="shared" si="28"/>
        <v>0</v>
      </c>
      <c r="O261" s="2">
        <f t="shared" si="28"/>
        <v>0</v>
      </c>
      <c r="P261" s="2">
        <f t="shared" si="28"/>
        <v>0</v>
      </c>
      <c r="Q261" s="2">
        <f t="shared" si="28"/>
        <v>0</v>
      </c>
      <c r="R261" s="2">
        <f t="shared" si="28"/>
        <v>0</v>
      </c>
      <c r="S261" s="2">
        <f t="shared" si="28"/>
        <v>0</v>
      </c>
      <c r="T261" s="2">
        <f t="shared" si="28"/>
        <v>0</v>
      </c>
      <c r="U261" s="2">
        <f t="shared" si="28"/>
        <v>0</v>
      </c>
      <c r="V261" s="2">
        <f t="shared" si="28"/>
        <v>0</v>
      </c>
      <c r="W261" s="2">
        <f t="shared" si="28"/>
        <v>0</v>
      </c>
      <c r="X261" s="2">
        <f t="shared" si="28"/>
        <v>0</v>
      </c>
      <c r="Y261" s="2">
        <f t="shared" si="28"/>
        <v>0</v>
      </c>
      <c r="Z261" s="2">
        <f t="shared" si="28"/>
        <v>0</v>
      </c>
    </row>
    <row r="262" spans="13:26" hidden="1" x14ac:dyDescent="0.2">
      <c r="M262" s="2">
        <f t="shared" si="28"/>
        <v>0</v>
      </c>
      <c r="N262" s="2">
        <f t="shared" si="28"/>
        <v>0</v>
      </c>
      <c r="O262" s="2">
        <f t="shared" si="28"/>
        <v>0</v>
      </c>
      <c r="P262" s="2">
        <f t="shared" si="28"/>
        <v>0</v>
      </c>
      <c r="Q262" s="2">
        <f t="shared" si="28"/>
        <v>0</v>
      </c>
      <c r="R262" s="2">
        <f t="shared" si="28"/>
        <v>0</v>
      </c>
      <c r="S262" s="2">
        <f t="shared" si="28"/>
        <v>0</v>
      </c>
      <c r="T262" s="2">
        <f t="shared" si="28"/>
        <v>0</v>
      </c>
      <c r="U262" s="2">
        <f t="shared" si="28"/>
        <v>0</v>
      </c>
      <c r="V262" s="2">
        <f t="shared" si="28"/>
        <v>0</v>
      </c>
      <c r="W262" s="2">
        <f t="shared" si="28"/>
        <v>0</v>
      </c>
      <c r="X262" s="2">
        <f t="shared" si="28"/>
        <v>0</v>
      </c>
      <c r="Y262" s="2">
        <f t="shared" si="28"/>
        <v>0</v>
      </c>
      <c r="Z262" s="2">
        <f t="shared" si="28"/>
        <v>0</v>
      </c>
    </row>
    <row r="263" spans="13:26" hidden="1" x14ac:dyDescent="0.2">
      <c r="M263" s="2">
        <f t="shared" si="28"/>
        <v>0</v>
      </c>
      <c r="N263" s="2">
        <f t="shared" si="28"/>
        <v>0</v>
      </c>
      <c r="O263" s="2">
        <f t="shared" si="28"/>
        <v>0</v>
      </c>
      <c r="P263" s="2">
        <f t="shared" si="28"/>
        <v>0</v>
      </c>
      <c r="Q263" s="2">
        <f t="shared" si="28"/>
        <v>0</v>
      </c>
      <c r="R263" s="2">
        <f t="shared" si="28"/>
        <v>0</v>
      </c>
      <c r="S263" s="2">
        <f t="shared" si="28"/>
        <v>0</v>
      </c>
      <c r="T263" s="2">
        <f t="shared" si="28"/>
        <v>0</v>
      </c>
      <c r="U263" s="2">
        <f t="shared" si="28"/>
        <v>0</v>
      </c>
      <c r="V263" s="2">
        <f t="shared" si="28"/>
        <v>0</v>
      </c>
      <c r="W263" s="2">
        <f t="shared" si="28"/>
        <v>0</v>
      </c>
      <c r="X263" s="2">
        <f t="shared" si="28"/>
        <v>0</v>
      </c>
      <c r="Y263" s="2">
        <f t="shared" si="28"/>
        <v>0</v>
      </c>
      <c r="Z263" s="2">
        <f t="shared" si="28"/>
        <v>0</v>
      </c>
    </row>
    <row r="264" spans="13:26" hidden="1" x14ac:dyDescent="0.2">
      <c r="M264" s="2">
        <f t="shared" si="28"/>
        <v>0</v>
      </c>
      <c r="N264" s="2">
        <f t="shared" si="28"/>
        <v>0</v>
      </c>
      <c r="O264" s="2">
        <f t="shared" si="28"/>
        <v>0</v>
      </c>
      <c r="P264" s="2">
        <f t="shared" si="28"/>
        <v>0</v>
      </c>
      <c r="Q264" s="2">
        <f t="shared" si="28"/>
        <v>0</v>
      </c>
      <c r="R264" s="2">
        <f t="shared" si="28"/>
        <v>0</v>
      </c>
      <c r="S264" s="2">
        <f t="shared" si="28"/>
        <v>0</v>
      </c>
      <c r="T264" s="2">
        <f t="shared" si="28"/>
        <v>0</v>
      </c>
      <c r="U264" s="2">
        <f t="shared" si="28"/>
        <v>0</v>
      </c>
      <c r="V264" s="2">
        <f t="shared" si="28"/>
        <v>0</v>
      </c>
      <c r="W264" s="2">
        <f t="shared" si="28"/>
        <v>0</v>
      </c>
      <c r="X264" s="2">
        <f t="shared" si="28"/>
        <v>0</v>
      </c>
      <c r="Y264" s="2">
        <f t="shared" si="28"/>
        <v>0</v>
      </c>
      <c r="Z264" s="2">
        <f t="shared" si="28"/>
        <v>0</v>
      </c>
    </row>
    <row r="265" spans="13:26" hidden="1" x14ac:dyDescent="0.2">
      <c r="M265" s="2">
        <f t="shared" si="28"/>
        <v>0</v>
      </c>
      <c r="N265" s="2">
        <f t="shared" si="28"/>
        <v>0</v>
      </c>
      <c r="O265" s="2">
        <f t="shared" si="28"/>
        <v>0</v>
      </c>
      <c r="P265" s="2">
        <f t="shared" si="28"/>
        <v>0</v>
      </c>
      <c r="Q265" s="2">
        <f t="shared" si="28"/>
        <v>0</v>
      </c>
      <c r="R265" s="2">
        <f t="shared" si="28"/>
        <v>0</v>
      </c>
      <c r="S265" s="2">
        <f t="shared" si="28"/>
        <v>0</v>
      </c>
      <c r="T265" s="2">
        <f t="shared" si="28"/>
        <v>0</v>
      </c>
      <c r="U265" s="2">
        <f t="shared" si="28"/>
        <v>0</v>
      </c>
      <c r="V265" s="2">
        <f t="shared" si="28"/>
        <v>0</v>
      </c>
      <c r="W265" s="2">
        <f t="shared" si="28"/>
        <v>0</v>
      </c>
      <c r="X265" s="2">
        <f t="shared" si="28"/>
        <v>0</v>
      </c>
      <c r="Y265" s="2">
        <f t="shared" si="28"/>
        <v>0</v>
      </c>
      <c r="Z265" s="2">
        <f t="shared" si="28"/>
        <v>0</v>
      </c>
    </row>
    <row r="266" spans="13:26" hidden="1" x14ac:dyDescent="0.2">
      <c r="M266" s="2">
        <f t="shared" si="28"/>
        <v>0</v>
      </c>
      <c r="N266" s="2">
        <f t="shared" si="28"/>
        <v>0</v>
      </c>
      <c r="O266" s="2">
        <f t="shared" si="28"/>
        <v>0</v>
      </c>
      <c r="P266" s="2">
        <f t="shared" si="28"/>
        <v>0</v>
      </c>
      <c r="Q266" s="2">
        <f t="shared" si="28"/>
        <v>0</v>
      </c>
      <c r="R266" s="2">
        <f t="shared" si="28"/>
        <v>0</v>
      </c>
      <c r="S266" s="2">
        <f t="shared" si="28"/>
        <v>0</v>
      </c>
      <c r="T266" s="2">
        <f t="shared" si="28"/>
        <v>0</v>
      </c>
      <c r="U266" s="2">
        <f t="shared" si="28"/>
        <v>0</v>
      </c>
      <c r="V266" s="2">
        <f t="shared" si="28"/>
        <v>0</v>
      </c>
      <c r="W266" s="2">
        <f t="shared" si="28"/>
        <v>0</v>
      </c>
      <c r="X266" s="2">
        <f t="shared" si="28"/>
        <v>0</v>
      </c>
      <c r="Y266" s="2">
        <f t="shared" si="28"/>
        <v>0</v>
      </c>
      <c r="Z266" s="2">
        <f t="shared" si="28"/>
        <v>0</v>
      </c>
    </row>
    <row r="267" spans="13:26" hidden="1" x14ac:dyDescent="0.2">
      <c r="M267" s="2">
        <f t="shared" si="28"/>
        <v>0</v>
      </c>
      <c r="N267" s="2">
        <f t="shared" si="28"/>
        <v>0</v>
      </c>
      <c r="O267" s="2">
        <f t="shared" si="28"/>
        <v>0</v>
      </c>
      <c r="P267" s="2">
        <f t="shared" si="28"/>
        <v>0</v>
      </c>
      <c r="Q267" s="2">
        <f t="shared" si="28"/>
        <v>0</v>
      </c>
      <c r="R267" s="2">
        <f t="shared" si="28"/>
        <v>0</v>
      </c>
      <c r="S267" s="2">
        <f t="shared" si="28"/>
        <v>0</v>
      </c>
      <c r="T267" s="2">
        <f t="shared" si="28"/>
        <v>0</v>
      </c>
      <c r="U267" s="2">
        <f t="shared" si="28"/>
        <v>0</v>
      </c>
      <c r="V267" s="2">
        <f t="shared" si="28"/>
        <v>0</v>
      </c>
      <c r="W267" s="2">
        <f t="shared" si="28"/>
        <v>0</v>
      </c>
      <c r="X267" s="2">
        <f t="shared" si="28"/>
        <v>0</v>
      </c>
      <c r="Y267" s="2">
        <f t="shared" si="28"/>
        <v>0</v>
      </c>
      <c r="Z267" s="2">
        <f t="shared" si="28"/>
        <v>0</v>
      </c>
    </row>
    <row r="268" spans="13:26" hidden="1" x14ac:dyDescent="0.2">
      <c r="M268" s="2">
        <f t="shared" si="28"/>
        <v>0</v>
      </c>
      <c r="N268" s="2">
        <f t="shared" si="28"/>
        <v>0</v>
      </c>
      <c r="O268" s="2">
        <f t="shared" si="28"/>
        <v>0</v>
      </c>
      <c r="P268" s="2">
        <f t="shared" si="28"/>
        <v>0</v>
      </c>
      <c r="Q268" s="2">
        <f t="shared" si="28"/>
        <v>0</v>
      </c>
      <c r="R268" s="2">
        <f t="shared" si="28"/>
        <v>0</v>
      </c>
      <c r="S268" s="2">
        <f t="shared" si="28"/>
        <v>0</v>
      </c>
      <c r="T268" s="2">
        <f t="shared" si="28"/>
        <v>0</v>
      </c>
      <c r="U268" s="2">
        <f t="shared" si="28"/>
        <v>0</v>
      </c>
      <c r="V268" s="2">
        <f t="shared" si="28"/>
        <v>0</v>
      </c>
      <c r="W268" s="2">
        <f t="shared" si="28"/>
        <v>0</v>
      </c>
      <c r="X268" s="2">
        <f t="shared" si="28"/>
        <v>0</v>
      </c>
      <c r="Y268" s="2">
        <f t="shared" si="28"/>
        <v>0</v>
      </c>
      <c r="Z268" s="2">
        <f t="shared" si="28"/>
        <v>0</v>
      </c>
    </row>
    <row r="269" spans="13:26" hidden="1" x14ac:dyDescent="0.2">
      <c r="M269" s="2">
        <f t="shared" si="28"/>
        <v>0</v>
      </c>
      <c r="N269" s="2">
        <f t="shared" si="28"/>
        <v>0</v>
      </c>
      <c r="O269" s="2">
        <f t="shared" si="28"/>
        <v>0</v>
      </c>
      <c r="P269" s="2">
        <f t="shared" si="28"/>
        <v>0</v>
      </c>
      <c r="Q269" s="2">
        <f t="shared" si="28"/>
        <v>0</v>
      </c>
      <c r="R269" s="2">
        <f t="shared" si="28"/>
        <v>0</v>
      </c>
      <c r="S269" s="2">
        <f t="shared" si="28"/>
        <v>0</v>
      </c>
      <c r="T269" s="2">
        <f t="shared" si="28"/>
        <v>0</v>
      </c>
      <c r="U269" s="2">
        <f t="shared" si="28"/>
        <v>0</v>
      </c>
      <c r="V269" s="2">
        <f t="shared" si="28"/>
        <v>0</v>
      </c>
      <c r="W269" s="2">
        <f t="shared" si="28"/>
        <v>0</v>
      </c>
      <c r="X269" s="2">
        <f t="shared" si="28"/>
        <v>0</v>
      </c>
      <c r="Y269" s="2">
        <f t="shared" si="28"/>
        <v>0</v>
      </c>
      <c r="Z269" s="2">
        <f t="shared" si="28"/>
        <v>0</v>
      </c>
    </row>
    <row r="270" spans="13:26" hidden="1" x14ac:dyDescent="0.2">
      <c r="M270" s="2">
        <f t="shared" si="28"/>
        <v>0</v>
      </c>
      <c r="N270" s="2">
        <f t="shared" si="28"/>
        <v>0</v>
      </c>
      <c r="O270" s="2">
        <f t="shared" si="28"/>
        <v>0</v>
      </c>
      <c r="P270" s="2">
        <f t="shared" si="28"/>
        <v>0</v>
      </c>
      <c r="Q270" s="2">
        <f t="shared" si="28"/>
        <v>0</v>
      </c>
      <c r="R270" s="2">
        <f t="shared" si="28"/>
        <v>0</v>
      </c>
      <c r="S270" s="2">
        <f t="shared" si="28"/>
        <v>0</v>
      </c>
      <c r="T270" s="2">
        <f t="shared" si="28"/>
        <v>0</v>
      </c>
      <c r="U270" s="2">
        <f t="shared" si="28"/>
        <v>0</v>
      </c>
      <c r="V270" s="2">
        <f t="shared" si="28"/>
        <v>0</v>
      </c>
      <c r="W270" s="2">
        <f t="shared" si="28"/>
        <v>0</v>
      </c>
      <c r="X270" s="2">
        <f t="shared" si="28"/>
        <v>0</v>
      </c>
      <c r="Y270" s="2">
        <f t="shared" si="28"/>
        <v>0</v>
      </c>
      <c r="Z270" s="2">
        <f t="shared" si="28"/>
        <v>0</v>
      </c>
    </row>
    <row r="271" spans="13:26" hidden="1" x14ac:dyDescent="0.2">
      <c r="M271" s="2">
        <f t="shared" si="28"/>
        <v>0</v>
      </c>
      <c r="N271" s="2">
        <f t="shared" si="28"/>
        <v>0</v>
      </c>
      <c r="O271" s="2">
        <f t="shared" si="28"/>
        <v>0</v>
      </c>
      <c r="P271" s="2">
        <f t="shared" si="28"/>
        <v>0</v>
      </c>
      <c r="Q271" s="2">
        <f t="shared" si="28"/>
        <v>0</v>
      </c>
      <c r="R271" s="2">
        <f t="shared" si="28"/>
        <v>0</v>
      </c>
      <c r="S271" s="2">
        <f t="shared" si="28"/>
        <v>0</v>
      </c>
      <c r="T271" s="2">
        <f t="shared" si="28"/>
        <v>0</v>
      </c>
      <c r="U271" s="2">
        <f t="shared" si="28"/>
        <v>0</v>
      </c>
      <c r="V271" s="2">
        <f t="shared" si="28"/>
        <v>0</v>
      </c>
      <c r="W271" s="2">
        <f t="shared" si="28"/>
        <v>0</v>
      </c>
      <c r="X271" s="2">
        <f t="shared" si="28"/>
        <v>0</v>
      </c>
      <c r="Y271" s="2">
        <f t="shared" si="28"/>
        <v>0</v>
      </c>
      <c r="Z271" s="2">
        <f t="shared" si="28"/>
        <v>0</v>
      </c>
    </row>
    <row r="272" spans="13:26" hidden="1" x14ac:dyDescent="0.2">
      <c r="M272" s="2">
        <f t="shared" si="28"/>
        <v>0</v>
      </c>
      <c r="N272" s="2">
        <f t="shared" si="28"/>
        <v>0</v>
      </c>
      <c r="O272" s="2">
        <f t="shared" si="28"/>
        <v>0</v>
      </c>
      <c r="P272" s="2">
        <f t="shared" si="28"/>
        <v>0</v>
      </c>
      <c r="Q272" s="2">
        <f t="shared" si="28"/>
        <v>0</v>
      </c>
      <c r="R272" s="2">
        <f t="shared" si="28"/>
        <v>0</v>
      </c>
      <c r="S272" s="2">
        <f t="shared" si="28"/>
        <v>0</v>
      </c>
      <c r="T272" s="2">
        <f t="shared" si="28"/>
        <v>0</v>
      </c>
      <c r="U272" s="2">
        <f t="shared" si="28"/>
        <v>0</v>
      </c>
      <c r="V272" s="2">
        <f t="shared" si="28"/>
        <v>0</v>
      </c>
      <c r="W272" s="2">
        <f t="shared" si="28"/>
        <v>0</v>
      </c>
      <c r="X272" s="2">
        <f t="shared" si="28"/>
        <v>0</v>
      </c>
      <c r="Y272" s="2">
        <f t="shared" si="28"/>
        <v>0</v>
      </c>
      <c r="Z272" s="2">
        <f t="shared" si="28"/>
        <v>0</v>
      </c>
    </row>
    <row r="273" spans="13:26" hidden="1" x14ac:dyDescent="0.2">
      <c r="M273" s="2">
        <f t="shared" ref="M273:Z288" si="29">IF(M35="NR",1,0)</f>
        <v>0</v>
      </c>
      <c r="N273" s="2">
        <f t="shared" si="29"/>
        <v>0</v>
      </c>
      <c r="O273" s="2">
        <f t="shared" si="29"/>
        <v>0</v>
      </c>
      <c r="P273" s="2">
        <f t="shared" si="29"/>
        <v>0</v>
      </c>
      <c r="Q273" s="2">
        <f t="shared" si="29"/>
        <v>0</v>
      </c>
      <c r="R273" s="2">
        <f t="shared" si="29"/>
        <v>0</v>
      </c>
      <c r="S273" s="2">
        <f t="shared" si="29"/>
        <v>0</v>
      </c>
      <c r="T273" s="2">
        <f t="shared" si="29"/>
        <v>0</v>
      </c>
      <c r="U273" s="2">
        <f t="shared" si="29"/>
        <v>0</v>
      </c>
      <c r="V273" s="2">
        <f t="shared" si="29"/>
        <v>0</v>
      </c>
      <c r="W273" s="2">
        <f t="shared" si="29"/>
        <v>0</v>
      </c>
      <c r="X273" s="2">
        <f t="shared" si="29"/>
        <v>0</v>
      </c>
      <c r="Y273" s="2">
        <f t="shared" si="29"/>
        <v>0</v>
      </c>
      <c r="Z273" s="2">
        <f t="shared" si="29"/>
        <v>0</v>
      </c>
    </row>
    <row r="274" spans="13:26" hidden="1" x14ac:dyDescent="0.2">
      <c r="M274" s="2">
        <f t="shared" si="29"/>
        <v>0</v>
      </c>
      <c r="N274" s="2">
        <f t="shared" si="29"/>
        <v>0</v>
      </c>
      <c r="O274" s="2">
        <f t="shared" si="29"/>
        <v>0</v>
      </c>
      <c r="P274" s="2">
        <f t="shared" si="29"/>
        <v>0</v>
      </c>
      <c r="Q274" s="2">
        <f t="shared" si="29"/>
        <v>0</v>
      </c>
      <c r="R274" s="2">
        <f t="shared" si="29"/>
        <v>0</v>
      </c>
      <c r="S274" s="2">
        <f t="shared" si="29"/>
        <v>0</v>
      </c>
      <c r="T274" s="2">
        <f t="shared" si="29"/>
        <v>0</v>
      </c>
      <c r="U274" s="2">
        <f t="shared" si="29"/>
        <v>0</v>
      </c>
      <c r="V274" s="2">
        <f t="shared" si="29"/>
        <v>0</v>
      </c>
      <c r="W274" s="2">
        <f t="shared" si="29"/>
        <v>0</v>
      </c>
      <c r="X274" s="2">
        <f t="shared" si="29"/>
        <v>0</v>
      </c>
      <c r="Y274" s="2">
        <f t="shared" si="29"/>
        <v>0</v>
      </c>
      <c r="Z274" s="2">
        <f t="shared" si="29"/>
        <v>0</v>
      </c>
    </row>
    <row r="275" spans="13:26" hidden="1" x14ac:dyDescent="0.2">
      <c r="M275" s="2">
        <f t="shared" si="29"/>
        <v>0</v>
      </c>
      <c r="N275" s="2">
        <f t="shared" si="29"/>
        <v>0</v>
      </c>
      <c r="O275" s="2">
        <f t="shared" si="29"/>
        <v>0</v>
      </c>
      <c r="P275" s="2">
        <f t="shared" si="29"/>
        <v>0</v>
      </c>
      <c r="Q275" s="2">
        <f t="shared" si="29"/>
        <v>0</v>
      </c>
      <c r="R275" s="2">
        <f t="shared" si="29"/>
        <v>0</v>
      </c>
      <c r="S275" s="2">
        <f t="shared" si="29"/>
        <v>0</v>
      </c>
      <c r="T275" s="2">
        <f t="shared" si="29"/>
        <v>0</v>
      </c>
      <c r="U275" s="2">
        <f t="shared" si="29"/>
        <v>0</v>
      </c>
      <c r="V275" s="2">
        <f t="shared" si="29"/>
        <v>0</v>
      </c>
      <c r="W275" s="2">
        <f t="shared" si="29"/>
        <v>0</v>
      </c>
      <c r="X275" s="2">
        <f t="shared" si="29"/>
        <v>0</v>
      </c>
      <c r="Y275" s="2">
        <f t="shared" si="29"/>
        <v>0</v>
      </c>
      <c r="Z275" s="2">
        <f t="shared" si="29"/>
        <v>0</v>
      </c>
    </row>
    <row r="276" spans="13:26" hidden="1" x14ac:dyDescent="0.2">
      <c r="M276" s="2">
        <f t="shared" si="29"/>
        <v>0</v>
      </c>
      <c r="N276" s="2">
        <f t="shared" si="29"/>
        <v>0</v>
      </c>
      <c r="O276" s="2">
        <f t="shared" si="29"/>
        <v>0</v>
      </c>
      <c r="P276" s="2">
        <f t="shared" si="29"/>
        <v>0</v>
      </c>
      <c r="Q276" s="2">
        <f t="shared" si="29"/>
        <v>0</v>
      </c>
      <c r="R276" s="2">
        <f t="shared" si="29"/>
        <v>0</v>
      </c>
      <c r="S276" s="2">
        <f t="shared" si="29"/>
        <v>0</v>
      </c>
      <c r="T276" s="2">
        <f t="shared" si="29"/>
        <v>0</v>
      </c>
      <c r="U276" s="2">
        <f t="shared" si="29"/>
        <v>0</v>
      </c>
      <c r="V276" s="2">
        <f t="shared" si="29"/>
        <v>0</v>
      </c>
      <c r="W276" s="2">
        <f t="shared" si="29"/>
        <v>0</v>
      </c>
      <c r="X276" s="2">
        <f t="shared" si="29"/>
        <v>0</v>
      </c>
      <c r="Y276" s="2">
        <f t="shared" si="29"/>
        <v>0</v>
      </c>
      <c r="Z276" s="2">
        <f t="shared" si="29"/>
        <v>0</v>
      </c>
    </row>
    <row r="277" spans="13:26" hidden="1" x14ac:dyDescent="0.2">
      <c r="M277" s="2">
        <f t="shared" si="29"/>
        <v>0</v>
      </c>
      <c r="N277" s="2">
        <f t="shared" si="29"/>
        <v>0</v>
      </c>
      <c r="O277" s="2">
        <f t="shared" si="29"/>
        <v>0</v>
      </c>
      <c r="P277" s="2">
        <f t="shared" si="29"/>
        <v>0</v>
      </c>
      <c r="Q277" s="2">
        <f t="shared" si="29"/>
        <v>0</v>
      </c>
      <c r="R277" s="2">
        <f t="shared" si="29"/>
        <v>0</v>
      </c>
      <c r="S277" s="2">
        <f t="shared" si="29"/>
        <v>0</v>
      </c>
      <c r="T277" s="2">
        <f t="shared" si="29"/>
        <v>0</v>
      </c>
      <c r="U277" s="2">
        <f t="shared" si="29"/>
        <v>0</v>
      </c>
      <c r="V277" s="2">
        <f t="shared" si="29"/>
        <v>0</v>
      </c>
      <c r="W277" s="2">
        <f t="shared" si="29"/>
        <v>0</v>
      </c>
      <c r="X277" s="2">
        <f t="shared" si="29"/>
        <v>0</v>
      </c>
      <c r="Y277" s="2">
        <f t="shared" si="29"/>
        <v>0</v>
      </c>
      <c r="Z277" s="2">
        <f t="shared" si="29"/>
        <v>0</v>
      </c>
    </row>
    <row r="278" spans="13:26" hidden="1" x14ac:dyDescent="0.2">
      <c r="M278" s="2">
        <f t="shared" si="29"/>
        <v>0</v>
      </c>
      <c r="N278" s="2">
        <f t="shared" si="29"/>
        <v>0</v>
      </c>
      <c r="O278" s="2">
        <f t="shared" si="29"/>
        <v>0</v>
      </c>
      <c r="P278" s="2">
        <f t="shared" si="29"/>
        <v>0</v>
      </c>
      <c r="Q278" s="2">
        <f t="shared" si="29"/>
        <v>0</v>
      </c>
      <c r="R278" s="2">
        <f t="shared" si="29"/>
        <v>0</v>
      </c>
      <c r="S278" s="2">
        <f t="shared" si="29"/>
        <v>0</v>
      </c>
      <c r="T278" s="2">
        <f t="shared" si="29"/>
        <v>0</v>
      </c>
      <c r="U278" s="2">
        <f t="shared" si="29"/>
        <v>0</v>
      </c>
      <c r="V278" s="2">
        <f t="shared" si="29"/>
        <v>0</v>
      </c>
      <c r="W278" s="2">
        <f t="shared" si="29"/>
        <v>0</v>
      </c>
      <c r="X278" s="2">
        <f t="shared" si="29"/>
        <v>0</v>
      </c>
      <c r="Y278" s="2">
        <f t="shared" si="29"/>
        <v>0</v>
      </c>
      <c r="Z278" s="2">
        <f t="shared" si="29"/>
        <v>0</v>
      </c>
    </row>
    <row r="279" spans="13:26" hidden="1" x14ac:dyDescent="0.2">
      <c r="M279" s="2">
        <f t="shared" si="29"/>
        <v>0</v>
      </c>
      <c r="N279" s="2">
        <f t="shared" si="29"/>
        <v>0</v>
      </c>
      <c r="O279" s="2">
        <f t="shared" si="29"/>
        <v>0</v>
      </c>
      <c r="P279" s="2">
        <f t="shared" si="29"/>
        <v>0</v>
      </c>
      <c r="Q279" s="2">
        <f t="shared" si="29"/>
        <v>0</v>
      </c>
      <c r="R279" s="2">
        <f t="shared" si="29"/>
        <v>0</v>
      </c>
      <c r="S279" s="2">
        <f t="shared" si="29"/>
        <v>0</v>
      </c>
      <c r="T279" s="2">
        <f t="shared" si="29"/>
        <v>0</v>
      </c>
      <c r="U279" s="2">
        <f t="shared" si="29"/>
        <v>0</v>
      </c>
      <c r="V279" s="2">
        <f t="shared" si="29"/>
        <v>0</v>
      </c>
      <c r="W279" s="2">
        <f t="shared" si="29"/>
        <v>0</v>
      </c>
      <c r="X279" s="2">
        <f t="shared" si="29"/>
        <v>0</v>
      </c>
      <c r="Y279" s="2">
        <f t="shared" si="29"/>
        <v>0</v>
      </c>
      <c r="Z279" s="2">
        <f t="shared" si="29"/>
        <v>0</v>
      </c>
    </row>
    <row r="280" spans="13:26" hidden="1" x14ac:dyDescent="0.2">
      <c r="M280" s="2">
        <f t="shared" si="29"/>
        <v>0</v>
      </c>
      <c r="N280" s="2">
        <f t="shared" si="29"/>
        <v>0</v>
      </c>
      <c r="O280" s="2">
        <f t="shared" si="29"/>
        <v>0</v>
      </c>
      <c r="P280" s="2">
        <f t="shared" si="29"/>
        <v>0</v>
      </c>
      <c r="Q280" s="2">
        <f t="shared" si="29"/>
        <v>0</v>
      </c>
      <c r="R280" s="2">
        <f t="shared" si="29"/>
        <v>0</v>
      </c>
      <c r="S280" s="2">
        <f t="shared" si="29"/>
        <v>0</v>
      </c>
      <c r="T280" s="2">
        <f t="shared" si="29"/>
        <v>0</v>
      </c>
      <c r="U280" s="2">
        <f t="shared" si="29"/>
        <v>0</v>
      </c>
      <c r="V280" s="2">
        <f t="shared" si="29"/>
        <v>0</v>
      </c>
      <c r="W280" s="2">
        <f t="shared" si="29"/>
        <v>0</v>
      </c>
      <c r="X280" s="2">
        <f t="shared" si="29"/>
        <v>0</v>
      </c>
      <c r="Y280" s="2">
        <f t="shared" si="29"/>
        <v>0</v>
      </c>
      <c r="Z280" s="2">
        <f t="shared" si="29"/>
        <v>0</v>
      </c>
    </row>
    <row r="281" spans="13:26" hidden="1" x14ac:dyDescent="0.2">
      <c r="M281" s="2">
        <f t="shared" si="29"/>
        <v>0</v>
      </c>
      <c r="N281" s="2">
        <f t="shared" si="29"/>
        <v>0</v>
      </c>
      <c r="O281" s="2">
        <f t="shared" si="29"/>
        <v>0</v>
      </c>
      <c r="P281" s="2">
        <f t="shared" si="29"/>
        <v>0</v>
      </c>
      <c r="Q281" s="2">
        <f t="shared" si="29"/>
        <v>0</v>
      </c>
      <c r="R281" s="2">
        <f t="shared" si="29"/>
        <v>0</v>
      </c>
      <c r="S281" s="2">
        <f t="shared" si="29"/>
        <v>0</v>
      </c>
      <c r="T281" s="2">
        <f t="shared" si="29"/>
        <v>0</v>
      </c>
      <c r="U281" s="2">
        <f t="shared" si="29"/>
        <v>0</v>
      </c>
      <c r="V281" s="2">
        <f t="shared" si="29"/>
        <v>0</v>
      </c>
      <c r="W281" s="2">
        <f t="shared" si="29"/>
        <v>0</v>
      </c>
      <c r="X281" s="2">
        <f t="shared" si="29"/>
        <v>0</v>
      </c>
      <c r="Y281" s="2">
        <f t="shared" si="29"/>
        <v>0</v>
      </c>
      <c r="Z281" s="2">
        <f t="shared" si="29"/>
        <v>0</v>
      </c>
    </row>
    <row r="282" spans="13:26" hidden="1" x14ac:dyDescent="0.2">
      <c r="M282" s="2">
        <f t="shared" si="29"/>
        <v>0</v>
      </c>
      <c r="N282" s="2">
        <f t="shared" si="29"/>
        <v>0</v>
      </c>
      <c r="O282" s="2">
        <f t="shared" si="29"/>
        <v>0</v>
      </c>
      <c r="P282" s="2">
        <f t="shared" si="29"/>
        <v>0</v>
      </c>
      <c r="Q282" s="2">
        <f t="shared" si="29"/>
        <v>0</v>
      </c>
      <c r="R282" s="2">
        <f t="shared" si="29"/>
        <v>0</v>
      </c>
      <c r="S282" s="2">
        <f t="shared" si="29"/>
        <v>0</v>
      </c>
      <c r="T282" s="2">
        <f t="shared" si="29"/>
        <v>0</v>
      </c>
      <c r="U282" s="2">
        <f t="shared" si="29"/>
        <v>0</v>
      </c>
      <c r="V282" s="2">
        <f t="shared" si="29"/>
        <v>0</v>
      </c>
      <c r="W282" s="2">
        <f t="shared" si="29"/>
        <v>0</v>
      </c>
      <c r="X282" s="2">
        <f t="shared" si="29"/>
        <v>0</v>
      </c>
      <c r="Y282" s="2">
        <f t="shared" si="29"/>
        <v>0</v>
      </c>
      <c r="Z282" s="2">
        <f t="shared" si="29"/>
        <v>0</v>
      </c>
    </row>
    <row r="283" spans="13:26" hidden="1" x14ac:dyDescent="0.2">
      <c r="M283" s="2">
        <f t="shared" si="29"/>
        <v>0</v>
      </c>
      <c r="N283" s="2">
        <f t="shared" si="29"/>
        <v>0</v>
      </c>
      <c r="O283" s="2">
        <f t="shared" si="29"/>
        <v>0</v>
      </c>
      <c r="P283" s="2">
        <f t="shared" si="29"/>
        <v>0</v>
      </c>
      <c r="Q283" s="2">
        <f t="shared" si="29"/>
        <v>0</v>
      </c>
      <c r="R283" s="2">
        <f t="shared" si="29"/>
        <v>0</v>
      </c>
      <c r="S283" s="2">
        <f t="shared" si="29"/>
        <v>0</v>
      </c>
      <c r="T283" s="2">
        <f t="shared" si="29"/>
        <v>0</v>
      </c>
      <c r="U283" s="2">
        <f t="shared" si="29"/>
        <v>0</v>
      </c>
      <c r="V283" s="2">
        <f t="shared" si="29"/>
        <v>0</v>
      </c>
      <c r="W283" s="2">
        <f t="shared" si="29"/>
        <v>0</v>
      </c>
      <c r="X283" s="2">
        <f t="shared" si="29"/>
        <v>0</v>
      </c>
      <c r="Y283" s="2">
        <f t="shared" si="29"/>
        <v>0</v>
      </c>
      <c r="Z283" s="2">
        <f t="shared" si="29"/>
        <v>0</v>
      </c>
    </row>
    <row r="284" spans="13:26" hidden="1" x14ac:dyDescent="0.2">
      <c r="M284" s="2">
        <f t="shared" si="29"/>
        <v>0</v>
      </c>
      <c r="N284" s="2">
        <f t="shared" si="29"/>
        <v>0</v>
      </c>
      <c r="O284" s="2">
        <f t="shared" si="29"/>
        <v>0</v>
      </c>
      <c r="P284" s="2">
        <f t="shared" si="29"/>
        <v>0</v>
      </c>
      <c r="Q284" s="2">
        <f t="shared" si="29"/>
        <v>0</v>
      </c>
      <c r="R284" s="2">
        <f t="shared" si="29"/>
        <v>0</v>
      </c>
      <c r="S284" s="2">
        <f t="shared" si="29"/>
        <v>0</v>
      </c>
      <c r="T284" s="2">
        <f t="shared" si="29"/>
        <v>0</v>
      </c>
      <c r="U284" s="2">
        <f t="shared" si="29"/>
        <v>0</v>
      </c>
      <c r="V284" s="2">
        <f t="shared" si="29"/>
        <v>0</v>
      </c>
      <c r="W284" s="2">
        <f t="shared" si="29"/>
        <v>0</v>
      </c>
      <c r="X284" s="2">
        <f t="shared" si="29"/>
        <v>0</v>
      </c>
      <c r="Y284" s="2">
        <f t="shared" si="29"/>
        <v>0</v>
      </c>
      <c r="Z284" s="2">
        <f t="shared" si="29"/>
        <v>0</v>
      </c>
    </row>
    <row r="285" spans="13:26" hidden="1" x14ac:dyDescent="0.2">
      <c r="M285" s="2">
        <f t="shared" si="29"/>
        <v>0</v>
      </c>
      <c r="N285" s="2">
        <f t="shared" si="29"/>
        <v>0</v>
      </c>
      <c r="O285" s="2">
        <f t="shared" si="29"/>
        <v>0</v>
      </c>
      <c r="P285" s="2">
        <f t="shared" si="29"/>
        <v>0</v>
      </c>
      <c r="Q285" s="2">
        <f t="shared" si="29"/>
        <v>0</v>
      </c>
      <c r="R285" s="2">
        <f t="shared" si="29"/>
        <v>0</v>
      </c>
      <c r="S285" s="2">
        <f t="shared" si="29"/>
        <v>0</v>
      </c>
      <c r="T285" s="2">
        <f t="shared" si="29"/>
        <v>0</v>
      </c>
      <c r="U285" s="2">
        <f t="shared" si="29"/>
        <v>0</v>
      </c>
      <c r="V285" s="2">
        <f t="shared" si="29"/>
        <v>0</v>
      </c>
      <c r="W285" s="2">
        <f t="shared" si="29"/>
        <v>0</v>
      </c>
      <c r="X285" s="2">
        <f t="shared" si="29"/>
        <v>0</v>
      </c>
      <c r="Y285" s="2">
        <f t="shared" si="29"/>
        <v>0</v>
      </c>
      <c r="Z285" s="2">
        <f t="shared" si="29"/>
        <v>0</v>
      </c>
    </row>
    <row r="286" spans="13:26" hidden="1" x14ac:dyDescent="0.2">
      <c r="M286" s="2">
        <f t="shared" si="29"/>
        <v>0</v>
      </c>
      <c r="N286" s="2">
        <f t="shared" si="29"/>
        <v>0</v>
      </c>
      <c r="O286" s="2">
        <f t="shared" si="29"/>
        <v>0</v>
      </c>
      <c r="P286" s="2">
        <f t="shared" si="29"/>
        <v>0</v>
      </c>
      <c r="Q286" s="2">
        <f t="shared" si="29"/>
        <v>0</v>
      </c>
      <c r="R286" s="2">
        <f t="shared" si="29"/>
        <v>0</v>
      </c>
      <c r="S286" s="2">
        <f t="shared" si="29"/>
        <v>0</v>
      </c>
      <c r="T286" s="2">
        <f t="shared" si="29"/>
        <v>0</v>
      </c>
      <c r="U286" s="2">
        <f t="shared" si="29"/>
        <v>0</v>
      </c>
      <c r="V286" s="2">
        <f t="shared" si="29"/>
        <v>0</v>
      </c>
      <c r="W286" s="2">
        <f t="shared" si="29"/>
        <v>0</v>
      </c>
      <c r="X286" s="2">
        <f t="shared" si="29"/>
        <v>0</v>
      </c>
      <c r="Y286" s="2">
        <f t="shared" si="29"/>
        <v>0</v>
      </c>
      <c r="Z286" s="2">
        <f t="shared" si="29"/>
        <v>0</v>
      </c>
    </row>
    <row r="287" spans="13:26" hidden="1" x14ac:dyDescent="0.2">
      <c r="M287" s="2">
        <f t="shared" si="29"/>
        <v>0</v>
      </c>
      <c r="N287" s="2">
        <f t="shared" si="29"/>
        <v>0</v>
      </c>
      <c r="O287" s="2">
        <f t="shared" si="29"/>
        <v>0</v>
      </c>
      <c r="P287" s="2">
        <f t="shared" si="29"/>
        <v>0</v>
      </c>
      <c r="Q287" s="2">
        <f t="shared" si="29"/>
        <v>0</v>
      </c>
      <c r="R287" s="2">
        <f t="shared" si="29"/>
        <v>0</v>
      </c>
      <c r="S287" s="2">
        <f t="shared" si="29"/>
        <v>0</v>
      </c>
      <c r="T287" s="2">
        <f t="shared" si="29"/>
        <v>0</v>
      </c>
      <c r="U287" s="2">
        <f t="shared" si="29"/>
        <v>0</v>
      </c>
      <c r="V287" s="2">
        <f t="shared" si="29"/>
        <v>0</v>
      </c>
      <c r="W287" s="2">
        <f t="shared" si="29"/>
        <v>0</v>
      </c>
      <c r="X287" s="2">
        <f t="shared" si="29"/>
        <v>0</v>
      </c>
      <c r="Y287" s="2">
        <f t="shared" si="29"/>
        <v>0</v>
      </c>
      <c r="Z287" s="2">
        <f t="shared" si="29"/>
        <v>0</v>
      </c>
    </row>
    <row r="288" spans="13:26" hidden="1" x14ac:dyDescent="0.2">
      <c r="M288" s="2">
        <f t="shared" si="29"/>
        <v>0</v>
      </c>
      <c r="N288" s="2">
        <f t="shared" si="29"/>
        <v>0</v>
      </c>
      <c r="O288" s="2">
        <f t="shared" si="29"/>
        <v>0</v>
      </c>
      <c r="P288" s="2">
        <f t="shared" si="29"/>
        <v>0</v>
      </c>
      <c r="Q288" s="2">
        <f t="shared" si="29"/>
        <v>0</v>
      </c>
      <c r="R288" s="2">
        <f t="shared" si="29"/>
        <v>0</v>
      </c>
      <c r="S288" s="2">
        <f t="shared" si="29"/>
        <v>0</v>
      </c>
      <c r="T288" s="2">
        <f t="shared" si="29"/>
        <v>0</v>
      </c>
      <c r="U288" s="2">
        <f t="shared" si="29"/>
        <v>0</v>
      </c>
      <c r="V288" s="2">
        <f t="shared" si="29"/>
        <v>0</v>
      </c>
      <c r="W288" s="2">
        <f t="shared" si="29"/>
        <v>0</v>
      </c>
      <c r="X288" s="2">
        <f t="shared" si="29"/>
        <v>0</v>
      </c>
      <c r="Y288" s="2">
        <f t="shared" si="29"/>
        <v>0</v>
      </c>
      <c r="Z288" s="2">
        <f t="shared" si="29"/>
        <v>0</v>
      </c>
    </row>
    <row r="289" spans="2:26" hidden="1" x14ac:dyDescent="0.2">
      <c r="M289" s="2">
        <f t="shared" ref="M289:Z290" si="30">IF(M51="NR",1,0)</f>
        <v>0</v>
      </c>
      <c r="N289" s="2">
        <f t="shared" si="30"/>
        <v>0</v>
      </c>
      <c r="O289" s="2">
        <f t="shared" si="30"/>
        <v>0</v>
      </c>
      <c r="P289" s="2">
        <f t="shared" si="30"/>
        <v>0</v>
      </c>
      <c r="Q289" s="2">
        <f t="shared" si="30"/>
        <v>0</v>
      </c>
      <c r="R289" s="2">
        <f t="shared" si="30"/>
        <v>0</v>
      </c>
      <c r="S289" s="2">
        <f t="shared" si="30"/>
        <v>0</v>
      </c>
      <c r="T289" s="2">
        <f t="shared" si="30"/>
        <v>0</v>
      </c>
      <c r="U289" s="2">
        <f t="shared" si="30"/>
        <v>0</v>
      </c>
      <c r="V289" s="2">
        <f t="shared" si="30"/>
        <v>0</v>
      </c>
      <c r="W289" s="2">
        <f t="shared" si="30"/>
        <v>0</v>
      </c>
      <c r="X289" s="2">
        <f t="shared" si="30"/>
        <v>0</v>
      </c>
      <c r="Y289" s="2">
        <f t="shared" si="30"/>
        <v>0</v>
      </c>
      <c r="Z289" s="2">
        <f t="shared" si="30"/>
        <v>0</v>
      </c>
    </row>
    <row r="290" spans="2:26" hidden="1" x14ac:dyDescent="0.2">
      <c r="M290" s="2">
        <f t="shared" si="30"/>
        <v>0</v>
      </c>
      <c r="N290" s="2">
        <f t="shared" si="30"/>
        <v>0</v>
      </c>
      <c r="O290" s="2">
        <f t="shared" si="30"/>
        <v>0</v>
      </c>
      <c r="P290" s="2">
        <f t="shared" si="30"/>
        <v>0</v>
      </c>
      <c r="Q290" s="2">
        <f t="shared" si="30"/>
        <v>0</v>
      </c>
      <c r="R290" s="2">
        <f t="shared" si="30"/>
        <v>0</v>
      </c>
      <c r="S290" s="2">
        <f t="shared" si="30"/>
        <v>0</v>
      </c>
      <c r="T290" s="2">
        <f t="shared" si="30"/>
        <v>0</v>
      </c>
      <c r="U290" s="2">
        <f t="shared" si="30"/>
        <v>0</v>
      </c>
      <c r="V290" s="2">
        <f t="shared" si="30"/>
        <v>0</v>
      </c>
      <c r="W290" s="2">
        <f t="shared" si="30"/>
        <v>0</v>
      </c>
      <c r="X290" s="2">
        <f t="shared" si="30"/>
        <v>0</v>
      </c>
      <c r="Y290" s="2">
        <f t="shared" si="30"/>
        <v>0</v>
      </c>
      <c r="Z290" s="2">
        <f t="shared" si="30"/>
        <v>0</v>
      </c>
    </row>
    <row r="291" spans="2:26" hidden="1" x14ac:dyDescent="0.2"/>
    <row r="292" spans="2:26" hidden="1" x14ac:dyDescent="0.2"/>
    <row r="293" spans="2:26" hidden="1" x14ac:dyDescent="0.2"/>
    <row r="294" spans="2:26" hidden="1" x14ac:dyDescent="0.2"/>
    <row r="295" spans="2:26" hidden="1" x14ac:dyDescent="0.2"/>
    <row r="296" spans="2:26" hidden="1" x14ac:dyDescent="0.2"/>
    <row r="297" spans="2:26" hidden="1" x14ac:dyDescent="0.2"/>
    <row r="298" spans="2:26" hidden="1" x14ac:dyDescent="0.2"/>
    <row r="299" spans="2:26" ht="0.75" hidden="1" customHeight="1" x14ac:dyDescent="0.2"/>
    <row r="300" spans="2:26" ht="12" hidden="1" customHeight="1" x14ac:dyDescent="0.2"/>
    <row r="301" spans="2:26" ht="13.5" hidden="1" customHeight="1" x14ac:dyDescent="0.2">
      <c r="M301" s="2" t="b">
        <f t="shared" ref="M301:Z301" si="31">OR(AND(ISBLANK(M13),ISBLANK(M18)),AND(NOT(ISBLANK(M13)),NOT(ISBLANK(M18))),AND(NOT(ISBLANK(M13)),ISBLANK(M18)))</f>
        <v>1</v>
      </c>
      <c r="N301" s="2" t="b">
        <f t="shared" si="31"/>
        <v>1</v>
      </c>
      <c r="O301" s="2" t="b">
        <f t="shared" si="31"/>
        <v>1</v>
      </c>
      <c r="P301" s="2" t="b">
        <f t="shared" si="31"/>
        <v>1</v>
      </c>
      <c r="Q301" s="2" t="b">
        <f t="shared" si="31"/>
        <v>1</v>
      </c>
      <c r="R301" s="2" t="b">
        <f t="shared" si="31"/>
        <v>1</v>
      </c>
      <c r="S301" s="2" t="b">
        <f t="shared" si="31"/>
        <v>1</v>
      </c>
      <c r="T301" s="2" t="b">
        <f t="shared" si="31"/>
        <v>1</v>
      </c>
      <c r="U301" s="2" t="b">
        <f t="shared" si="31"/>
        <v>1</v>
      </c>
      <c r="V301" s="2" t="b">
        <f t="shared" si="31"/>
        <v>1</v>
      </c>
      <c r="W301" s="2" t="b">
        <f t="shared" si="31"/>
        <v>1</v>
      </c>
      <c r="X301" s="2" t="b">
        <f t="shared" si="31"/>
        <v>1</v>
      </c>
      <c r="Y301" s="2" t="b">
        <f t="shared" si="31"/>
        <v>1</v>
      </c>
      <c r="Z301" s="2" t="b">
        <f t="shared" si="31"/>
        <v>1</v>
      </c>
    </row>
    <row r="302" spans="2:26" ht="13.5" hidden="1" customHeight="1" x14ac:dyDescent="0.2"/>
    <row r="303" spans="2:26" hidden="1" x14ac:dyDescent="0.2">
      <c r="B303" s="14"/>
    </row>
    <row r="304" spans="2:26" hidden="1" x14ac:dyDescent="0.2">
      <c r="B304" s="25"/>
    </row>
    <row r="305" spans="2:26" hidden="1" x14ac:dyDescent="0.2">
      <c r="B305" s="26"/>
    </row>
    <row r="306" spans="2:26" hidden="1" x14ac:dyDescent="0.2">
      <c r="B306" s="14"/>
      <c r="M306" s="2">
        <f>IF(OR(AND(M$7="trav",M18="nr"),AND(M$7="trav",ISNUMBER(M18))),1,0)</f>
        <v>0</v>
      </c>
      <c r="N306" s="2">
        <f t="shared" ref="N306:Z306" si="32">IF(OR(AND(N$7="trav",N18="nr"),AND(N$7="trav",ISNUMBER(N18))),1,0)</f>
        <v>0</v>
      </c>
      <c r="O306" s="2">
        <f t="shared" si="32"/>
        <v>0</v>
      </c>
      <c r="P306" s="2">
        <f t="shared" si="32"/>
        <v>0</v>
      </c>
      <c r="Q306" s="2">
        <f t="shared" si="32"/>
        <v>0</v>
      </c>
      <c r="R306" s="2">
        <f t="shared" si="32"/>
        <v>0</v>
      </c>
      <c r="S306" s="2">
        <f t="shared" si="32"/>
        <v>0</v>
      </c>
      <c r="T306" s="2">
        <f t="shared" si="32"/>
        <v>0</v>
      </c>
      <c r="U306" s="2">
        <f t="shared" si="32"/>
        <v>0</v>
      </c>
      <c r="V306" s="2">
        <f t="shared" si="32"/>
        <v>0</v>
      </c>
      <c r="W306" s="2">
        <f t="shared" si="32"/>
        <v>0</v>
      </c>
      <c r="X306" s="2">
        <f t="shared" si="32"/>
        <v>0</v>
      </c>
      <c r="Y306" s="2">
        <f t="shared" si="32"/>
        <v>0</v>
      </c>
      <c r="Z306" s="2">
        <f t="shared" si="32"/>
        <v>0</v>
      </c>
    </row>
    <row r="307" spans="2:26" hidden="1" x14ac:dyDescent="0.2">
      <c r="B307" s="14"/>
      <c r="M307" s="2">
        <f t="shared" ref="M307:Z322" si="33">IF(OR(AND(M$7="trav",M19="nr"),AND(M$7="trav",ISNUMBER(M19))),1,0)</f>
        <v>0</v>
      </c>
      <c r="N307" s="2">
        <f t="shared" si="33"/>
        <v>0</v>
      </c>
      <c r="O307" s="2">
        <f t="shared" si="33"/>
        <v>0</v>
      </c>
      <c r="P307" s="2">
        <f t="shared" si="33"/>
        <v>0</v>
      </c>
      <c r="Q307" s="2">
        <f t="shared" si="33"/>
        <v>0</v>
      </c>
      <c r="R307" s="2">
        <f t="shared" si="33"/>
        <v>0</v>
      </c>
      <c r="S307" s="2">
        <f t="shared" si="33"/>
        <v>0</v>
      </c>
      <c r="T307" s="2">
        <f t="shared" si="33"/>
        <v>0</v>
      </c>
      <c r="U307" s="2">
        <f t="shared" si="33"/>
        <v>0</v>
      </c>
      <c r="V307" s="2">
        <f t="shared" si="33"/>
        <v>0</v>
      </c>
      <c r="W307" s="2">
        <f t="shared" si="33"/>
        <v>0</v>
      </c>
      <c r="X307" s="2">
        <f t="shared" si="33"/>
        <v>0</v>
      </c>
      <c r="Y307" s="2">
        <f t="shared" si="33"/>
        <v>0</v>
      </c>
      <c r="Z307" s="2">
        <f t="shared" si="33"/>
        <v>0</v>
      </c>
    </row>
    <row r="308" spans="2:26" hidden="1" x14ac:dyDescent="0.2">
      <c r="M308" s="2">
        <f t="shared" si="33"/>
        <v>0</v>
      </c>
      <c r="N308" s="2">
        <f t="shared" si="33"/>
        <v>0</v>
      </c>
      <c r="O308" s="2">
        <f t="shared" si="33"/>
        <v>0</v>
      </c>
      <c r="P308" s="2">
        <f t="shared" si="33"/>
        <v>0</v>
      </c>
      <c r="Q308" s="2">
        <f t="shared" si="33"/>
        <v>0</v>
      </c>
      <c r="R308" s="2">
        <f t="shared" si="33"/>
        <v>0</v>
      </c>
      <c r="S308" s="2">
        <f t="shared" si="33"/>
        <v>0</v>
      </c>
      <c r="T308" s="2">
        <f t="shared" si="33"/>
        <v>0</v>
      </c>
      <c r="U308" s="2">
        <f t="shared" si="33"/>
        <v>0</v>
      </c>
      <c r="V308" s="2">
        <f t="shared" si="33"/>
        <v>0</v>
      </c>
      <c r="W308" s="2">
        <f t="shared" si="33"/>
        <v>0</v>
      </c>
      <c r="X308" s="2">
        <f t="shared" si="33"/>
        <v>0</v>
      </c>
      <c r="Y308" s="2">
        <f t="shared" si="33"/>
        <v>0</v>
      </c>
      <c r="Z308" s="2">
        <f t="shared" si="33"/>
        <v>0</v>
      </c>
    </row>
    <row r="309" spans="2:26" hidden="1" x14ac:dyDescent="0.2">
      <c r="M309" s="2">
        <f t="shared" si="33"/>
        <v>0</v>
      </c>
      <c r="N309" s="2">
        <f t="shared" si="33"/>
        <v>0</v>
      </c>
      <c r="O309" s="2">
        <f t="shared" si="33"/>
        <v>0</v>
      </c>
      <c r="P309" s="2">
        <f t="shared" si="33"/>
        <v>0</v>
      </c>
      <c r="Q309" s="2">
        <f t="shared" si="33"/>
        <v>0</v>
      </c>
      <c r="R309" s="2">
        <f t="shared" si="33"/>
        <v>0</v>
      </c>
      <c r="S309" s="2">
        <f t="shared" si="33"/>
        <v>0</v>
      </c>
      <c r="T309" s="2">
        <f t="shared" si="33"/>
        <v>0</v>
      </c>
      <c r="U309" s="2">
        <f t="shared" si="33"/>
        <v>0</v>
      </c>
      <c r="V309" s="2">
        <f t="shared" si="33"/>
        <v>0</v>
      </c>
      <c r="W309" s="2">
        <f t="shared" si="33"/>
        <v>0</v>
      </c>
      <c r="X309" s="2">
        <f t="shared" si="33"/>
        <v>0</v>
      </c>
      <c r="Y309" s="2">
        <f t="shared" si="33"/>
        <v>0</v>
      </c>
      <c r="Z309" s="2">
        <f t="shared" si="33"/>
        <v>0</v>
      </c>
    </row>
    <row r="310" spans="2:26" hidden="1" x14ac:dyDescent="0.2">
      <c r="M310" s="2">
        <f t="shared" si="33"/>
        <v>0</v>
      </c>
      <c r="N310" s="2">
        <f t="shared" si="33"/>
        <v>0</v>
      </c>
      <c r="O310" s="2">
        <f t="shared" si="33"/>
        <v>0</v>
      </c>
      <c r="P310" s="2">
        <f t="shared" si="33"/>
        <v>0</v>
      </c>
      <c r="Q310" s="2">
        <f t="shared" si="33"/>
        <v>0</v>
      </c>
      <c r="R310" s="2">
        <f t="shared" si="33"/>
        <v>0</v>
      </c>
      <c r="S310" s="2">
        <f t="shared" si="33"/>
        <v>0</v>
      </c>
      <c r="T310" s="2">
        <f t="shared" si="33"/>
        <v>0</v>
      </c>
      <c r="U310" s="2">
        <f t="shared" si="33"/>
        <v>0</v>
      </c>
      <c r="V310" s="2">
        <f t="shared" si="33"/>
        <v>0</v>
      </c>
      <c r="W310" s="2">
        <f t="shared" si="33"/>
        <v>0</v>
      </c>
      <c r="X310" s="2">
        <f t="shared" si="33"/>
        <v>0</v>
      </c>
      <c r="Y310" s="2">
        <f t="shared" si="33"/>
        <v>0</v>
      </c>
      <c r="Z310" s="2">
        <f t="shared" si="33"/>
        <v>0</v>
      </c>
    </row>
    <row r="311" spans="2:26" hidden="1" x14ac:dyDescent="0.2">
      <c r="M311" s="2">
        <f t="shared" si="33"/>
        <v>0</v>
      </c>
      <c r="N311" s="2">
        <f t="shared" si="33"/>
        <v>0</v>
      </c>
      <c r="O311" s="2">
        <f t="shared" si="33"/>
        <v>0</v>
      </c>
      <c r="P311" s="2">
        <f t="shared" si="33"/>
        <v>0</v>
      </c>
      <c r="Q311" s="2">
        <f t="shared" si="33"/>
        <v>0</v>
      </c>
      <c r="R311" s="2">
        <f t="shared" si="33"/>
        <v>0</v>
      </c>
      <c r="S311" s="2">
        <f t="shared" si="33"/>
        <v>0</v>
      </c>
      <c r="T311" s="2">
        <f t="shared" si="33"/>
        <v>0</v>
      </c>
      <c r="U311" s="2">
        <f t="shared" si="33"/>
        <v>0</v>
      </c>
      <c r="V311" s="2">
        <f t="shared" si="33"/>
        <v>0</v>
      </c>
      <c r="W311" s="2">
        <f t="shared" si="33"/>
        <v>0</v>
      </c>
      <c r="X311" s="2">
        <f t="shared" si="33"/>
        <v>0</v>
      </c>
      <c r="Y311" s="2">
        <f t="shared" si="33"/>
        <v>0</v>
      </c>
      <c r="Z311" s="2">
        <f t="shared" si="33"/>
        <v>0</v>
      </c>
    </row>
    <row r="312" spans="2:26" hidden="1" x14ac:dyDescent="0.2">
      <c r="M312" s="2">
        <f t="shared" si="33"/>
        <v>0</v>
      </c>
      <c r="N312" s="2">
        <f t="shared" si="33"/>
        <v>0</v>
      </c>
      <c r="O312" s="2">
        <f t="shared" si="33"/>
        <v>0</v>
      </c>
      <c r="P312" s="2">
        <f t="shared" si="33"/>
        <v>0</v>
      </c>
      <c r="Q312" s="2">
        <f t="shared" si="33"/>
        <v>0</v>
      </c>
      <c r="R312" s="2">
        <f t="shared" si="33"/>
        <v>0</v>
      </c>
      <c r="S312" s="2">
        <f t="shared" si="33"/>
        <v>0</v>
      </c>
      <c r="T312" s="2">
        <f t="shared" si="33"/>
        <v>0</v>
      </c>
      <c r="U312" s="2">
        <f t="shared" si="33"/>
        <v>0</v>
      </c>
      <c r="V312" s="2">
        <f t="shared" si="33"/>
        <v>0</v>
      </c>
      <c r="W312" s="2">
        <f t="shared" si="33"/>
        <v>0</v>
      </c>
      <c r="X312" s="2">
        <f t="shared" si="33"/>
        <v>0</v>
      </c>
      <c r="Y312" s="2">
        <f t="shared" si="33"/>
        <v>0</v>
      </c>
      <c r="Z312" s="2">
        <f t="shared" si="33"/>
        <v>0</v>
      </c>
    </row>
    <row r="313" spans="2:26" hidden="1" x14ac:dyDescent="0.2">
      <c r="M313" s="2">
        <f t="shared" si="33"/>
        <v>0</v>
      </c>
      <c r="N313" s="2">
        <f t="shared" si="33"/>
        <v>0</v>
      </c>
      <c r="O313" s="2">
        <f t="shared" si="33"/>
        <v>0</v>
      </c>
      <c r="P313" s="2">
        <f t="shared" si="33"/>
        <v>0</v>
      </c>
      <c r="Q313" s="2">
        <f t="shared" si="33"/>
        <v>0</v>
      </c>
      <c r="R313" s="2">
        <f t="shared" si="33"/>
        <v>0</v>
      </c>
      <c r="S313" s="2">
        <f t="shared" si="33"/>
        <v>0</v>
      </c>
      <c r="T313" s="2">
        <f t="shared" si="33"/>
        <v>0</v>
      </c>
      <c r="U313" s="2">
        <f t="shared" si="33"/>
        <v>0</v>
      </c>
      <c r="V313" s="2">
        <f t="shared" si="33"/>
        <v>0</v>
      </c>
      <c r="W313" s="2">
        <f t="shared" si="33"/>
        <v>0</v>
      </c>
      <c r="X313" s="2">
        <f t="shared" si="33"/>
        <v>0</v>
      </c>
      <c r="Y313" s="2">
        <f t="shared" si="33"/>
        <v>0</v>
      </c>
      <c r="Z313" s="2">
        <f t="shared" si="33"/>
        <v>0</v>
      </c>
    </row>
    <row r="314" spans="2:26" hidden="1" x14ac:dyDescent="0.2">
      <c r="M314" s="2">
        <f t="shared" si="33"/>
        <v>0</v>
      </c>
      <c r="N314" s="2">
        <f t="shared" si="33"/>
        <v>0</v>
      </c>
      <c r="O314" s="2">
        <f t="shared" si="33"/>
        <v>0</v>
      </c>
      <c r="P314" s="2">
        <f t="shared" si="33"/>
        <v>0</v>
      </c>
      <c r="Q314" s="2">
        <f t="shared" si="33"/>
        <v>0</v>
      </c>
      <c r="R314" s="2">
        <f t="shared" si="33"/>
        <v>0</v>
      </c>
      <c r="S314" s="2">
        <f t="shared" si="33"/>
        <v>0</v>
      </c>
      <c r="T314" s="2">
        <f t="shared" si="33"/>
        <v>0</v>
      </c>
      <c r="U314" s="2">
        <f t="shared" si="33"/>
        <v>0</v>
      </c>
      <c r="V314" s="2">
        <f t="shared" si="33"/>
        <v>0</v>
      </c>
      <c r="W314" s="2">
        <f t="shared" si="33"/>
        <v>0</v>
      </c>
      <c r="X314" s="2">
        <f t="shared" si="33"/>
        <v>0</v>
      </c>
      <c r="Y314" s="2">
        <f t="shared" si="33"/>
        <v>0</v>
      </c>
      <c r="Z314" s="2">
        <f t="shared" si="33"/>
        <v>0</v>
      </c>
    </row>
    <row r="315" spans="2:26" hidden="1" x14ac:dyDescent="0.2">
      <c r="M315" s="2">
        <f t="shared" si="33"/>
        <v>0</v>
      </c>
      <c r="N315" s="2">
        <f t="shared" si="33"/>
        <v>0</v>
      </c>
      <c r="O315" s="2">
        <f t="shared" si="33"/>
        <v>0</v>
      </c>
      <c r="P315" s="2">
        <f t="shared" si="33"/>
        <v>0</v>
      </c>
      <c r="Q315" s="2">
        <f t="shared" si="33"/>
        <v>0</v>
      </c>
      <c r="R315" s="2">
        <f t="shared" si="33"/>
        <v>0</v>
      </c>
      <c r="S315" s="2">
        <f t="shared" si="33"/>
        <v>0</v>
      </c>
      <c r="T315" s="2">
        <f t="shared" si="33"/>
        <v>0</v>
      </c>
      <c r="U315" s="2">
        <f t="shared" si="33"/>
        <v>0</v>
      </c>
      <c r="V315" s="2">
        <f t="shared" si="33"/>
        <v>0</v>
      </c>
      <c r="W315" s="2">
        <f t="shared" si="33"/>
        <v>0</v>
      </c>
      <c r="X315" s="2">
        <f t="shared" si="33"/>
        <v>0</v>
      </c>
      <c r="Y315" s="2">
        <f t="shared" si="33"/>
        <v>0</v>
      </c>
      <c r="Z315" s="2">
        <f t="shared" si="33"/>
        <v>0</v>
      </c>
    </row>
    <row r="316" spans="2:26" hidden="1" x14ac:dyDescent="0.2">
      <c r="M316" s="2">
        <f t="shared" si="33"/>
        <v>0</v>
      </c>
      <c r="N316" s="2">
        <f t="shared" si="33"/>
        <v>0</v>
      </c>
      <c r="O316" s="2">
        <f t="shared" si="33"/>
        <v>0</v>
      </c>
      <c r="P316" s="2">
        <f t="shared" si="33"/>
        <v>0</v>
      </c>
      <c r="Q316" s="2">
        <f t="shared" si="33"/>
        <v>0</v>
      </c>
      <c r="R316" s="2">
        <f t="shared" si="33"/>
        <v>0</v>
      </c>
      <c r="S316" s="2">
        <f t="shared" si="33"/>
        <v>0</v>
      </c>
      <c r="T316" s="2">
        <f t="shared" si="33"/>
        <v>0</v>
      </c>
      <c r="U316" s="2">
        <f t="shared" si="33"/>
        <v>0</v>
      </c>
      <c r="V316" s="2">
        <f t="shared" si="33"/>
        <v>0</v>
      </c>
      <c r="W316" s="2">
        <f t="shared" si="33"/>
        <v>0</v>
      </c>
      <c r="X316" s="2">
        <f t="shared" si="33"/>
        <v>0</v>
      </c>
      <c r="Y316" s="2">
        <f t="shared" si="33"/>
        <v>0</v>
      </c>
      <c r="Z316" s="2">
        <f t="shared" si="33"/>
        <v>0</v>
      </c>
    </row>
    <row r="317" spans="2:26" hidden="1" x14ac:dyDescent="0.2">
      <c r="M317" s="2">
        <f t="shared" si="33"/>
        <v>0</v>
      </c>
      <c r="N317" s="2">
        <f t="shared" si="33"/>
        <v>0</v>
      </c>
      <c r="O317" s="2">
        <f t="shared" si="33"/>
        <v>0</v>
      </c>
      <c r="P317" s="2">
        <f t="shared" si="33"/>
        <v>0</v>
      </c>
      <c r="Q317" s="2">
        <f t="shared" si="33"/>
        <v>0</v>
      </c>
      <c r="R317" s="2">
        <f t="shared" si="33"/>
        <v>0</v>
      </c>
      <c r="S317" s="2">
        <f t="shared" si="33"/>
        <v>0</v>
      </c>
      <c r="T317" s="2">
        <f t="shared" si="33"/>
        <v>0</v>
      </c>
      <c r="U317" s="2">
        <f t="shared" si="33"/>
        <v>0</v>
      </c>
      <c r="V317" s="2">
        <f t="shared" si="33"/>
        <v>0</v>
      </c>
      <c r="W317" s="2">
        <f t="shared" si="33"/>
        <v>0</v>
      </c>
      <c r="X317" s="2">
        <f t="shared" si="33"/>
        <v>0</v>
      </c>
      <c r="Y317" s="2">
        <f t="shared" si="33"/>
        <v>0</v>
      </c>
      <c r="Z317" s="2">
        <f t="shared" si="33"/>
        <v>0</v>
      </c>
    </row>
    <row r="318" spans="2:26" hidden="1" x14ac:dyDescent="0.2">
      <c r="M318" s="2">
        <f t="shared" si="33"/>
        <v>0</v>
      </c>
      <c r="N318" s="2">
        <f t="shared" si="33"/>
        <v>0</v>
      </c>
      <c r="O318" s="2">
        <f t="shared" si="33"/>
        <v>0</v>
      </c>
      <c r="P318" s="2">
        <f t="shared" si="33"/>
        <v>0</v>
      </c>
      <c r="Q318" s="2">
        <f t="shared" si="33"/>
        <v>0</v>
      </c>
      <c r="R318" s="2">
        <f t="shared" si="33"/>
        <v>0</v>
      </c>
      <c r="S318" s="2">
        <f t="shared" si="33"/>
        <v>0</v>
      </c>
      <c r="T318" s="2">
        <f t="shared" si="33"/>
        <v>0</v>
      </c>
      <c r="U318" s="2">
        <f t="shared" si="33"/>
        <v>0</v>
      </c>
      <c r="V318" s="2">
        <f t="shared" si="33"/>
        <v>0</v>
      </c>
      <c r="W318" s="2">
        <f t="shared" si="33"/>
        <v>0</v>
      </c>
      <c r="X318" s="2">
        <f t="shared" si="33"/>
        <v>0</v>
      </c>
      <c r="Y318" s="2">
        <f t="shared" si="33"/>
        <v>0</v>
      </c>
      <c r="Z318" s="2">
        <f t="shared" si="33"/>
        <v>0</v>
      </c>
    </row>
    <row r="319" spans="2:26" hidden="1" x14ac:dyDescent="0.2">
      <c r="M319" s="2">
        <f t="shared" si="33"/>
        <v>0</v>
      </c>
      <c r="N319" s="2">
        <f t="shared" si="33"/>
        <v>0</v>
      </c>
      <c r="O319" s="2">
        <f t="shared" si="33"/>
        <v>0</v>
      </c>
      <c r="P319" s="2">
        <f t="shared" si="33"/>
        <v>0</v>
      </c>
      <c r="Q319" s="2">
        <f t="shared" si="33"/>
        <v>0</v>
      </c>
      <c r="R319" s="2">
        <f t="shared" si="33"/>
        <v>0</v>
      </c>
      <c r="S319" s="2">
        <f t="shared" si="33"/>
        <v>0</v>
      </c>
      <c r="T319" s="2">
        <f t="shared" si="33"/>
        <v>0</v>
      </c>
      <c r="U319" s="2">
        <f t="shared" si="33"/>
        <v>0</v>
      </c>
      <c r="V319" s="2">
        <f t="shared" si="33"/>
        <v>0</v>
      </c>
      <c r="W319" s="2">
        <f t="shared" si="33"/>
        <v>0</v>
      </c>
      <c r="X319" s="2">
        <f t="shared" si="33"/>
        <v>0</v>
      </c>
      <c r="Y319" s="2">
        <f t="shared" si="33"/>
        <v>0</v>
      </c>
      <c r="Z319" s="2">
        <f t="shared" si="33"/>
        <v>0</v>
      </c>
    </row>
    <row r="320" spans="2:26" hidden="1" x14ac:dyDescent="0.2">
      <c r="M320" s="2">
        <f t="shared" si="33"/>
        <v>0</v>
      </c>
      <c r="N320" s="2">
        <f t="shared" si="33"/>
        <v>0</v>
      </c>
      <c r="O320" s="2">
        <f t="shared" si="33"/>
        <v>0</v>
      </c>
      <c r="P320" s="2">
        <f t="shared" si="33"/>
        <v>0</v>
      </c>
      <c r="Q320" s="2">
        <f t="shared" si="33"/>
        <v>0</v>
      </c>
      <c r="R320" s="2">
        <f t="shared" si="33"/>
        <v>0</v>
      </c>
      <c r="S320" s="2">
        <f t="shared" si="33"/>
        <v>0</v>
      </c>
      <c r="T320" s="2">
        <f t="shared" si="33"/>
        <v>0</v>
      </c>
      <c r="U320" s="2">
        <f t="shared" si="33"/>
        <v>0</v>
      </c>
      <c r="V320" s="2">
        <f t="shared" si="33"/>
        <v>0</v>
      </c>
      <c r="W320" s="2">
        <f t="shared" si="33"/>
        <v>0</v>
      </c>
      <c r="X320" s="2">
        <f t="shared" si="33"/>
        <v>0</v>
      </c>
      <c r="Y320" s="2">
        <f t="shared" si="33"/>
        <v>0</v>
      </c>
      <c r="Z320" s="2">
        <f t="shared" si="33"/>
        <v>0</v>
      </c>
    </row>
    <row r="321" spans="13:26" hidden="1" x14ac:dyDescent="0.2">
      <c r="M321" s="2">
        <f t="shared" si="33"/>
        <v>0</v>
      </c>
      <c r="N321" s="2">
        <f t="shared" si="33"/>
        <v>0</v>
      </c>
      <c r="O321" s="2">
        <f t="shared" si="33"/>
        <v>0</v>
      </c>
      <c r="P321" s="2">
        <f t="shared" si="33"/>
        <v>0</v>
      </c>
      <c r="Q321" s="2">
        <f t="shared" si="33"/>
        <v>0</v>
      </c>
      <c r="R321" s="2">
        <f t="shared" si="33"/>
        <v>0</v>
      </c>
      <c r="S321" s="2">
        <f t="shared" si="33"/>
        <v>0</v>
      </c>
      <c r="T321" s="2">
        <f t="shared" si="33"/>
        <v>0</v>
      </c>
      <c r="U321" s="2">
        <f t="shared" si="33"/>
        <v>0</v>
      </c>
      <c r="V321" s="2">
        <f t="shared" si="33"/>
        <v>0</v>
      </c>
      <c r="W321" s="2">
        <f t="shared" si="33"/>
        <v>0</v>
      </c>
      <c r="X321" s="2">
        <f t="shared" si="33"/>
        <v>0</v>
      </c>
      <c r="Y321" s="2">
        <f t="shared" si="33"/>
        <v>0</v>
      </c>
      <c r="Z321" s="2">
        <f t="shared" si="33"/>
        <v>0</v>
      </c>
    </row>
    <row r="322" spans="13:26" hidden="1" x14ac:dyDescent="0.2">
      <c r="M322" s="2">
        <f t="shared" si="33"/>
        <v>0</v>
      </c>
      <c r="N322" s="2">
        <f t="shared" si="33"/>
        <v>0</v>
      </c>
      <c r="O322" s="2">
        <f t="shared" si="33"/>
        <v>0</v>
      </c>
      <c r="P322" s="2">
        <f t="shared" si="33"/>
        <v>0</v>
      </c>
      <c r="Q322" s="2">
        <f t="shared" si="33"/>
        <v>0</v>
      </c>
      <c r="R322" s="2">
        <f t="shared" si="33"/>
        <v>0</v>
      </c>
      <c r="S322" s="2">
        <f t="shared" si="33"/>
        <v>0</v>
      </c>
      <c r="T322" s="2">
        <f t="shared" si="33"/>
        <v>0</v>
      </c>
      <c r="U322" s="2">
        <f t="shared" si="33"/>
        <v>0</v>
      </c>
      <c r="V322" s="2">
        <f t="shared" si="33"/>
        <v>0</v>
      </c>
      <c r="W322" s="2">
        <f t="shared" si="33"/>
        <v>0</v>
      </c>
      <c r="X322" s="2">
        <f t="shared" si="33"/>
        <v>0</v>
      </c>
      <c r="Y322" s="2">
        <f t="shared" si="33"/>
        <v>0</v>
      </c>
      <c r="Z322" s="2">
        <f t="shared" si="33"/>
        <v>0</v>
      </c>
    </row>
    <row r="323" spans="13:26" hidden="1" x14ac:dyDescent="0.2">
      <c r="M323" s="2">
        <f t="shared" ref="M323:Z338" si="34">IF(OR(AND(M$7="trav",M35="nr"),AND(M$7="trav",ISNUMBER(M35))),1,0)</f>
        <v>0</v>
      </c>
      <c r="N323" s="2">
        <f t="shared" si="34"/>
        <v>0</v>
      </c>
      <c r="O323" s="2">
        <f t="shared" si="34"/>
        <v>0</v>
      </c>
      <c r="P323" s="2">
        <f t="shared" si="34"/>
        <v>0</v>
      </c>
      <c r="Q323" s="2">
        <f t="shared" si="34"/>
        <v>0</v>
      </c>
      <c r="R323" s="2">
        <f t="shared" si="34"/>
        <v>0</v>
      </c>
      <c r="S323" s="2">
        <f t="shared" si="34"/>
        <v>0</v>
      </c>
      <c r="T323" s="2">
        <f t="shared" si="34"/>
        <v>0</v>
      </c>
      <c r="U323" s="2">
        <f t="shared" si="34"/>
        <v>0</v>
      </c>
      <c r="V323" s="2">
        <f t="shared" si="34"/>
        <v>0</v>
      </c>
      <c r="W323" s="2">
        <f t="shared" si="34"/>
        <v>0</v>
      </c>
      <c r="X323" s="2">
        <f t="shared" si="34"/>
        <v>0</v>
      </c>
      <c r="Y323" s="2">
        <f t="shared" si="34"/>
        <v>0</v>
      </c>
      <c r="Z323" s="2">
        <f t="shared" si="34"/>
        <v>0</v>
      </c>
    </row>
    <row r="324" spans="13:26" hidden="1" x14ac:dyDescent="0.2">
      <c r="M324" s="2">
        <f t="shared" si="34"/>
        <v>0</v>
      </c>
      <c r="N324" s="2">
        <f t="shared" si="34"/>
        <v>0</v>
      </c>
      <c r="O324" s="2">
        <f t="shared" si="34"/>
        <v>0</v>
      </c>
      <c r="P324" s="2">
        <f t="shared" si="34"/>
        <v>0</v>
      </c>
      <c r="Q324" s="2">
        <f t="shared" si="34"/>
        <v>0</v>
      </c>
      <c r="R324" s="2">
        <f t="shared" si="34"/>
        <v>0</v>
      </c>
      <c r="S324" s="2">
        <f t="shared" si="34"/>
        <v>0</v>
      </c>
      <c r="T324" s="2">
        <f t="shared" si="34"/>
        <v>0</v>
      </c>
      <c r="U324" s="2">
        <f t="shared" si="34"/>
        <v>0</v>
      </c>
      <c r="V324" s="2">
        <f t="shared" si="34"/>
        <v>0</v>
      </c>
      <c r="W324" s="2">
        <f t="shared" si="34"/>
        <v>0</v>
      </c>
      <c r="X324" s="2">
        <f t="shared" si="34"/>
        <v>0</v>
      </c>
      <c r="Y324" s="2">
        <f t="shared" si="34"/>
        <v>0</v>
      </c>
      <c r="Z324" s="2">
        <f t="shared" si="34"/>
        <v>0</v>
      </c>
    </row>
    <row r="325" spans="13:26" hidden="1" x14ac:dyDescent="0.2">
      <c r="M325" s="2">
        <f t="shared" si="34"/>
        <v>0</v>
      </c>
      <c r="N325" s="2">
        <f t="shared" si="34"/>
        <v>0</v>
      </c>
      <c r="O325" s="2">
        <f t="shared" si="34"/>
        <v>0</v>
      </c>
      <c r="P325" s="2">
        <f t="shared" si="34"/>
        <v>0</v>
      </c>
      <c r="Q325" s="2">
        <f t="shared" si="34"/>
        <v>0</v>
      </c>
      <c r="R325" s="2">
        <f t="shared" si="34"/>
        <v>0</v>
      </c>
      <c r="S325" s="2">
        <f t="shared" si="34"/>
        <v>0</v>
      </c>
      <c r="T325" s="2">
        <f t="shared" si="34"/>
        <v>0</v>
      </c>
      <c r="U325" s="2">
        <f t="shared" si="34"/>
        <v>0</v>
      </c>
      <c r="V325" s="2">
        <f t="shared" si="34"/>
        <v>0</v>
      </c>
      <c r="W325" s="2">
        <f t="shared" si="34"/>
        <v>0</v>
      </c>
      <c r="X325" s="2">
        <f t="shared" si="34"/>
        <v>0</v>
      </c>
      <c r="Y325" s="2">
        <f t="shared" si="34"/>
        <v>0</v>
      </c>
      <c r="Z325" s="2">
        <f t="shared" si="34"/>
        <v>0</v>
      </c>
    </row>
    <row r="326" spans="13:26" hidden="1" x14ac:dyDescent="0.2">
      <c r="M326" s="2">
        <f t="shared" si="34"/>
        <v>0</v>
      </c>
      <c r="N326" s="2">
        <f t="shared" si="34"/>
        <v>0</v>
      </c>
      <c r="O326" s="2">
        <f t="shared" si="34"/>
        <v>0</v>
      </c>
      <c r="P326" s="2">
        <f t="shared" si="34"/>
        <v>0</v>
      </c>
      <c r="Q326" s="2">
        <f t="shared" si="34"/>
        <v>0</v>
      </c>
      <c r="R326" s="2">
        <f t="shared" si="34"/>
        <v>0</v>
      </c>
      <c r="S326" s="2">
        <f t="shared" si="34"/>
        <v>0</v>
      </c>
      <c r="T326" s="2">
        <f t="shared" si="34"/>
        <v>0</v>
      </c>
      <c r="U326" s="2">
        <f t="shared" si="34"/>
        <v>0</v>
      </c>
      <c r="V326" s="2">
        <f t="shared" si="34"/>
        <v>0</v>
      </c>
      <c r="W326" s="2">
        <f t="shared" si="34"/>
        <v>0</v>
      </c>
      <c r="X326" s="2">
        <f t="shared" si="34"/>
        <v>0</v>
      </c>
      <c r="Y326" s="2">
        <f t="shared" si="34"/>
        <v>0</v>
      </c>
      <c r="Z326" s="2">
        <f t="shared" si="34"/>
        <v>0</v>
      </c>
    </row>
    <row r="327" spans="13:26" hidden="1" x14ac:dyDescent="0.2">
      <c r="M327" s="2">
        <f t="shared" si="34"/>
        <v>0</v>
      </c>
      <c r="N327" s="2">
        <f t="shared" si="34"/>
        <v>0</v>
      </c>
      <c r="O327" s="2">
        <f t="shared" si="34"/>
        <v>0</v>
      </c>
      <c r="P327" s="2">
        <f t="shared" si="34"/>
        <v>0</v>
      </c>
      <c r="Q327" s="2">
        <f t="shared" si="34"/>
        <v>0</v>
      </c>
      <c r="R327" s="2">
        <f t="shared" si="34"/>
        <v>0</v>
      </c>
      <c r="S327" s="2">
        <f t="shared" si="34"/>
        <v>0</v>
      </c>
      <c r="T327" s="2">
        <f t="shared" si="34"/>
        <v>0</v>
      </c>
      <c r="U327" s="2">
        <f t="shared" si="34"/>
        <v>0</v>
      </c>
      <c r="V327" s="2">
        <f t="shared" si="34"/>
        <v>0</v>
      </c>
      <c r="W327" s="2">
        <f t="shared" si="34"/>
        <v>0</v>
      </c>
      <c r="X327" s="2">
        <f t="shared" si="34"/>
        <v>0</v>
      </c>
      <c r="Y327" s="2">
        <f t="shared" si="34"/>
        <v>0</v>
      </c>
      <c r="Z327" s="2">
        <f t="shared" si="34"/>
        <v>0</v>
      </c>
    </row>
    <row r="328" spans="13:26" hidden="1" x14ac:dyDescent="0.2">
      <c r="M328" s="2">
        <f t="shared" si="34"/>
        <v>0</v>
      </c>
      <c r="N328" s="2">
        <f t="shared" si="34"/>
        <v>0</v>
      </c>
      <c r="O328" s="2">
        <f t="shared" si="34"/>
        <v>0</v>
      </c>
      <c r="P328" s="2">
        <f t="shared" si="34"/>
        <v>0</v>
      </c>
      <c r="Q328" s="2">
        <f t="shared" si="34"/>
        <v>0</v>
      </c>
      <c r="R328" s="2">
        <f t="shared" si="34"/>
        <v>0</v>
      </c>
      <c r="S328" s="2">
        <f t="shared" si="34"/>
        <v>0</v>
      </c>
      <c r="T328" s="2">
        <f t="shared" si="34"/>
        <v>0</v>
      </c>
      <c r="U328" s="2">
        <f t="shared" si="34"/>
        <v>0</v>
      </c>
      <c r="V328" s="2">
        <f t="shared" si="34"/>
        <v>0</v>
      </c>
      <c r="W328" s="2">
        <f t="shared" si="34"/>
        <v>0</v>
      </c>
      <c r="X328" s="2">
        <f t="shared" si="34"/>
        <v>0</v>
      </c>
      <c r="Y328" s="2">
        <f t="shared" si="34"/>
        <v>0</v>
      </c>
      <c r="Z328" s="2">
        <f t="shared" si="34"/>
        <v>0</v>
      </c>
    </row>
    <row r="329" spans="13:26" hidden="1" x14ac:dyDescent="0.2">
      <c r="M329" s="2">
        <f t="shared" si="34"/>
        <v>0</v>
      </c>
      <c r="N329" s="2">
        <f t="shared" si="34"/>
        <v>0</v>
      </c>
      <c r="O329" s="2">
        <f t="shared" si="34"/>
        <v>0</v>
      </c>
      <c r="P329" s="2">
        <f t="shared" si="34"/>
        <v>0</v>
      </c>
      <c r="Q329" s="2">
        <f t="shared" si="34"/>
        <v>0</v>
      </c>
      <c r="R329" s="2">
        <f t="shared" si="34"/>
        <v>0</v>
      </c>
      <c r="S329" s="2">
        <f t="shared" si="34"/>
        <v>0</v>
      </c>
      <c r="T329" s="2">
        <f t="shared" si="34"/>
        <v>0</v>
      </c>
      <c r="U329" s="2">
        <f t="shared" si="34"/>
        <v>0</v>
      </c>
      <c r="V329" s="2">
        <f t="shared" si="34"/>
        <v>0</v>
      </c>
      <c r="W329" s="2">
        <f t="shared" si="34"/>
        <v>0</v>
      </c>
      <c r="X329" s="2">
        <f t="shared" si="34"/>
        <v>0</v>
      </c>
      <c r="Y329" s="2">
        <f t="shared" si="34"/>
        <v>0</v>
      </c>
      <c r="Z329" s="2">
        <f t="shared" si="34"/>
        <v>0</v>
      </c>
    </row>
    <row r="330" spans="13:26" hidden="1" x14ac:dyDescent="0.2">
      <c r="M330" s="2">
        <f t="shared" si="34"/>
        <v>0</v>
      </c>
      <c r="N330" s="2">
        <f t="shared" si="34"/>
        <v>0</v>
      </c>
      <c r="O330" s="2">
        <f t="shared" si="34"/>
        <v>0</v>
      </c>
      <c r="P330" s="2">
        <f t="shared" si="34"/>
        <v>0</v>
      </c>
      <c r="Q330" s="2">
        <f t="shared" si="34"/>
        <v>0</v>
      </c>
      <c r="R330" s="2">
        <f t="shared" si="34"/>
        <v>0</v>
      </c>
      <c r="S330" s="2">
        <f t="shared" si="34"/>
        <v>0</v>
      </c>
      <c r="T330" s="2">
        <f t="shared" si="34"/>
        <v>0</v>
      </c>
      <c r="U330" s="2">
        <f t="shared" si="34"/>
        <v>0</v>
      </c>
      <c r="V330" s="2">
        <f t="shared" si="34"/>
        <v>0</v>
      </c>
      <c r="W330" s="2">
        <f t="shared" si="34"/>
        <v>0</v>
      </c>
      <c r="X330" s="2">
        <f t="shared" si="34"/>
        <v>0</v>
      </c>
      <c r="Y330" s="2">
        <f t="shared" si="34"/>
        <v>0</v>
      </c>
      <c r="Z330" s="2">
        <f t="shared" si="34"/>
        <v>0</v>
      </c>
    </row>
    <row r="331" spans="13:26" hidden="1" x14ac:dyDescent="0.2">
      <c r="M331" s="2">
        <f t="shared" si="34"/>
        <v>0</v>
      </c>
      <c r="N331" s="2">
        <f t="shared" si="34"/>
        <v>0</v>
      </c>
      <c r="O331" s="2">
        <f t="shared" si="34"/>
        <v>0</v>
      </c>
      <c r="P331" s="2">
        <f t="shared" si="34"/>
        <v>0</v>
      </c>
      <c r="Q331" s="2">
        <f t="shared" si="34"/>
        <v>0</v>
      </c>
      <c r="R331" s="2">
        <f t="shared" si="34"/>
        <v>0</v>
      </c>
      <c r="S331" s="2">
        <f t="shared" si="34"/>
        <v>0</v>
      </c>
      <c r="T331" s="2">
        <f t="shared" si="34"/>
        <v>0</v>
      </c>
      <c r="U331" s="2">
        <f t="shared" si="34"/>
        <v>0</v>
      </c>
      <c r="V331" s="2">
        <f t="shared" si="34"/>
        <v>0</v>
      </c>
      <c r="W331" s="2">
        <f t="shared" si="34"/>
        <v>0</v>
      </c>
      <c r="X331" s="2">
        <f t="shared" si="34"/>
        <v>0</v>
      </c>
      <c r="Y331" s="2">
        <f t="shared" si="34"/>
        <v>0</v>
      </c>
      <c r="Z331" s="2">
        <f t="shared" si="34"/>
        <v>0</v>
      </c>
    </row>
    <row r="332" spans="13:26" hidden="1" x14ac:dyDescent="0.2">
      <c r="M332" s="2">
        <f t="shared" si="34"/>
        <v>0</v>
      </c>
      <c r="N332" s="2">
        <f t="shared" si="34"/>
        <v>0</v>
      </c>
      <c r="O332" s="2">
        <f t="shared" si="34"/>
        <v>0</v>
      </c>
      <c r="P332" s="2">
        <f t="shared" si="34"/>
        <v>0</v>
      </c>
      <c r="Q332" s="2">
        <f t="shared" si="34"/>
        <v>0</v>
      </c>
      <c r="R332" s="2">
        <f t="shared" si="34"/>
        <v>0</v>
      </c>
      <c r="S332" s="2">
        <f t="shared" si="34"/>
        <v>0</v>
      </c>
      <c r="T332" s="2">
        <f t="shared" si="34"/>
        <v>0</v>
      </c>
      <c r="U332" s="2">
        <f t="shared" si="34"/>
        <v>0</v>
      </c>
      <c r="V332" s="2">
        <f t="shared" si="34"/>
        <v>0</v>
      </c>
      <c r="W332" s="2">
        <f t="shared" si="34"/>
        <v>0</v>
      </c>
      <c r="X332" s="2">
        <f t="shared" si="34"/>
        <v>0</v>
      </c>
      <c r="Y332" s="2">
        <f t="shared" si="34"/>
        <v>0</v>
      </c>
      <c r="Z332" s="2">
        <f t="shared" si="34"/>
        <v>0</v>
      </c>
    </row>
    <row r="333" spans="13:26" hidden="1" x14ac:dyDescent="0.2">
      <c r="M333" s="2">
        <f t="shared" si="34"/>
        <v>0</v>
      </c>
      <c r="N333" s="2">
        <f t="shared" si="34"/>
        <v>0</v>
      </c>
      <c r="O333" s="2">
        <f t="shared" si="34"/>
        <v>0</v>
      </c>
      <c r="P333" s="2">
        <f t="shared" si="34"/>
        <v>0</v>
      </c>
      <c r="Q333" s="2">
        <f t="shared" si="34"/>
        <v>0</v>
      </c>
      <c r="R333" s="2">
        <f t="shared" si="34"/>
        <v>0</v>
      </c>
      <c r="S333" s="2">
        <f t="shared" si="34"/>
        <v>0</v>
      </c>
      <c r="T333" s="2">
        <f t="shared" si="34"/>
        <v>0</v>
      </c>
      <c r="U333" s="2">
        <f t="shared" si="34"/>
        <v>0</v>
      </c>
      <c r="V333" s="2">
        <f t="shared" si="34"/>
        <v>0</v>
      </c>
      <c r="W333" s="2">
        <f t="shared" si="34"/>
        <v>0</v>
      </c>
      <c r="X333" s="2">
        <f t="shared" si="34"/>
        <v>0</v>
      </c>
      <c r="Y333" s="2">
        <f t="shared" si="34"/>
        <v>0</v>
      </c>
      <c r="Z333" s="2">
        <f t="shared" si="34"/>
        <v>0</v>
      </c>
    </row>
    <row r="334" spans="13:26" hidden="1" x14ac:dyDescent="0.2">
      <c r="M334" s="2">
        <f t="shared" si="34"/>
        <v>0</v>
      </c>
      <c r="N334" s="2">
        <f t="shared" si="34"/>
        <v>0</v>
      </c>
      <c r="O334" s="2">
        <f t="shared" si="34"/>
        <v>0</v>
      </c>
      <c r="P334" s="2">
        <f t="shared" si="34"/>
        <v>0</v>
      </c>
      <c r="Q334" s="2">
        <f t="shared" si="34"/>
        <v>0</v>
      </c>
      <c r="R334" s="2">
        <f t="shared" si="34"/>
        <v>0</v>
      </c>
      <c r="S334" s="2">
        <f t="shared" si="34"/>
        <v>0</v>
      </c>
      <c r="T334" s="2">
        <f t="shared" si="34"/>
        <v>0</v>
      </c>
      <c r="U334" s="2">
        <f t="shared" si="34"/>
        <v>0</v>
      </c>
      <c r="V334" s="2">
        <f t="shared" si="34"/>
        <v>0</v>
      </c>
      <c r="W334" s="2">
        <f t="shared" si="34"/>
        <v>0</v>
      </c>
      <c r="X334" s="2">
        <f t="shared" si="34"/>
        <v>0</v>
      </c>
      <c r="Y334" s="2">
        <f t="shared" si="34"/>
        <v>0</v>
      </c>
      <c r="Z334" s="2">
        <f t="shared" si="34"/>
        <v>0</v>
      </c>
    </row>
    <row r="335" spans="13:26" hidden="1" x14ac:dyDescent="0.2">
      <c r="M335" s="2">
        <f t="shared" si="34"/>
        <v>0</v>
      </c>
      <c r="N335" s="2">
        <f t="shared" si="34"/>
        <v>0</v>
      </c>
      <c r="O335" s="2">
        <f t="shared" si="34"/>
        <v>0</v>
      </c>
      <c r="P335" s="2">
        <f t="shared" si="34"/>
        <v>0</v>
      </c>
      <c r="Q335" s="2">
        <f t="shared" si="34"/>
        <v>0</v>
      </c>
      <c r="R335" s="2">
        <f t="shared" si="34"/>
        <v>0</v>
      </c>
      <c r="S335" s="2">
        <f t="shared" si="34"/>
        <v>0</v>
      </c>
      <c r="T335" s="2">
        <f t="shared" si="34"/>
        <v>0</v>
      </c>
      <c r="U335" s="2">
        <f t="shared" si="34"/>
        <v>0</v>
      </c>
      <c r="V335" s="2">
        <f t="shared" si="34"/>
        <v>0</v>
      </c>
      <c r="W335" s="2">
        <f t="shared" si="34"/>
        <v>0</v>
      </c>
      <c r="X335" s="2">
        <f t="shared" si="34"/>
        <v>0</v>
      </c>
      <c r="Y335" s="2">
        <f t="shared" si="34"/>
        <v>0</v>
      </c>
      <c r="Z335" s="2">
        <f t="shared" si="34"/>
        <v>0</v>
      </c>
    </row>
    <row r="336" spans="13:26" hidden="1" x14ac:dyDescent="0.2">
      <c r="M336" s="2">
        <f t="shared" si="34"/>
        <v>0</v>
      </c>
      <c r="N336" s="2">
        <f t="shared" si="34"/>
        <v>0</v>
      </c>
      <c r="O336" s="2">
        <f t="shared" si="34"/>
        <v>0</v>
      </c>
      <c r="P336" s="2">
        <f t="shared" si="34"/>
        <v>0</v>
      </c>
      <c r="Q336" s="2">
        <f t="shared" si="34"/>
        <v>0</v>
      </c>
      <c r="R336" s="2">
        <f t="shared" si="34"/>
        <v>0</v>
      </c>
      <c r="S336" s="2">
        <f t="shared" si="34"/>
        <v>0</v>
      </c>
      <c r="T336" s="2">
        <f t="shared" si="34"/>
        <v>0</v>
      </c>
      <c r="U336" s="2">
        <f t="shared" si="34"/>
        <v>0</v>
      </c>
      <c r="V336" s="2">
        <f t="shared" si="34"/>
        <v>0</v>
      </c>
      <c r="W336" s="2">
        <f t="shared" si="34"/>
        <v>0</v>
      </c>
      <c r="X336" s="2">
        <f t="shared" si="34"/>
        <v>0</v>
      </c>
      <c r="Y336" s="2">
        <f t="shared" si="34"/>
        <v>0</v>
      </c>
      <c r="Z336" s="2">
        <f t="shared" si="34"/>
        <v>0</v>
      </c>
    </row>
    <row r="337" spans="13:26" hidden="1" x14ac:dyDescent="0.2">
      <c r="M337" s="2">
        <f t="shared" si="34"/>
        <v>0</v>
      </c>
      <c r="N337" s="2">
        <f t="shared" si="34"/>
        <v>0</v>
      </c>
      <c r="O337" s="2">
        <f t="shared" si="34"/>
        <v>0</v>
      </c>
      <c r="P337" s="2">
        <f t="shared" si="34"/>
        <v>0</v>
      </c>
      <c r="Q337" s="2">
        <f t="shared" si="34"/>
        <v>0</v>
      </c>
      <c r="R337" s="2">
        <f t="shared" si="34"/>
        <v>0</v>
      </c>
      <c r="S337" s="2">
        <f t="shared" si="34"/>
        <v>0</v>
      </c>
      <c r="T337" s="2">
        <f t="shared" si="34"/>
        <v>0</v>
      </c>
      <c r="U337" s="2">
        <f t="shared" si="34"/>
        <v>0</v>
      </c>
      <c r="V337" s="2">
        <f t="shared" si="34"/>
        <v>0</v>
      </c>
      <c r="W337" s="2">
        <f t="shared" si="34"/>
        <v>0</v>
      </c>
      <c r="X337" s="2">
        <f t="shared" si="34"/>
        <v>0</v>
      </c>
      <c r="Y337" s="2">
        <f t="shared" si="34"/>
        <v>0</v>
      </c>
      <c r="Z337" s="2">
        <f t="shared" si="34"/>
        <v>0</v>
      </c>
    </row>
    <row r="338" spans="13:26" hidden="1" x14ac:dyDescent="0.2">
      <c r="M338" s="2">
        <f t="shared" si="34"/>
        <v>0</v>
      </c>
      <c r="N338" s="2">
        <f t="shared" si="34"/>
        <v>0</v>
      </c>
      <c r="O338" s="2">
        <f t="shared" si="34"/>
        <v>0</v>
      </c>
      <c r="P338" s="2">
        <f t="shared" si="34"/>
        <v>0</v>
      </c>
      <c r="Q338" s="2">
        <f t="shared" si="34"/>
        <v>0</v>
      </c>
      <c r="R338" s="2">
        <f t="shared" si="34"/>
        <v>0</v>
      </c>
      <c r="S338" s="2">
        <f t="shared" si="34"/>
        <v>0</v>
      </c>
      <c r="T338" s="2">
        <f t="shared" si="34"/>
        <v>0</v>
      </c>
      <c r="U338" s="2">
        <f t="shared" si="34"/>
        <v>0</v>
      </c>
      <c r="V338" s="2">
        <f t="shared" si="34"/>
        <v>0</v>
      </c>
      <c r="W338" s="2">
        <f t="shared" si="34"/>
        <v>0</v>
      </c>
      <c r="X338" s="2">
        <f t="shared" si="34"/>
        <v>0</v>
      </c>
      <c r="Y338" s="2">
        <f t="shared" si="34"/>
        <v>0</v>
      </c>
      <c r="Z338" s="2">
        <f t="shared" si="34"/>
        <v>0</v>
      </c>
    </row>
    <row r="339" spans="13:26" hidden="1" x14ac:dyDescent="0.2">
      <c r="M339" s="2">
        <f t="shared" ref="M339:Z340" si="35">IF(OR(AND(M$7="trav",M51="nr"),AND(M$7="trav",ISNUMBER(M51))),1,0)</f>
        <v>0</v>
      </c>
      <c r="N339" s="2">
        <f t="shared" si="35"/>
        <v>0</v>
      </c>
      <c r="O339" s="2">
        <f t="shared" si="35"/>
        <v>0</v>
      </c>
      <c r="P339" s="2">
        <f t="shared" si="35"/>
        <v>0</v>
      </c>
      <c r="Q339" s="2">
        <f t="shared" si="35"/>
        <v>0</v>
      </c>
      <c r="R339" s="2">
        <f t="shared" si="35"/>
        <v>0</v>
      </c>
      <c r="S339" s="2">
        <f t="shared" si="35"/>
        <v>0</v>
      </c>
      <c r="T339" s="2">
        <f t="shared" si="35"/>
        <v>0</v>
      </c>
      <c r="U339" s="2">
        <f t="shared" si="35"/>
        <v>0</v>
      </c>
      <c r="V339" s="2">
        <f t="shared" si="35"/>
        <v>0</v>
      </c>
      <c r="W339" s="2">
        <f t="shared" si="35"/>
        <v>0</v>
      </c>
      <c r="X339" s="2">
        <f t="shared" si="35"/>
        <v>0</v>
      </c>
      <c r="Y339" s="2">
        <f t="shared" si="35"/>
        <v>0</v>
      </c>
      <c r="Z339" s="2">
        <f t="shared" si="35"/>
        <v>0</v>
      </c>
    </row>
    <row r="340" spans="13:26" hidden="1" x14ac:dyDescent="0.2">
      <c r="M340" s="2">
        <f t="shared" si="35"/>
        <v>0</v>
      </c>
      <c r="N340" s="2">
        <f t="shared" si="35"/>
        <v>0</v>
      </c>
      <c r="O340" s="2">
        <f t="shared" si="35"/>
        <v>0</v>
      </c>
      <c r="P340" s="2">
        <f t="shared" si="35"/>
        <v>0</v>
      </c>
      <c r="Q340" s="2">
        <f t="shared" si="35"/>
        <v>0</v>
      </c>
      <c r="R340" s="2">
        <f t="shared" si="35"/>
        <v>0</v>
      </c>
      <c r="S340" s="2">
        <f t="shared" si="35"/>
        <v>0</v>
      </c>
      <c r="T340" s="2">
        <f t="shared" si="35"/>
        <v>0</v>
      </c>
      <c r="U340" s="2">
        <f t="shared" si="35"/>
        <v>0</v>
      </c>
      <c r="V340" s="2">
        <f t="shared" si="35"/>
        <v>0</v>
      </c>
      <c r="W340" s="2">
        <f t="shared" si="35"/>
        <v>0</v>
      </c>
      <c r="X340" s="2">
        <f t="shared" si="35"/>
        <v>0</v>
      </c>
      <c r="Y340" s="2">
        <f t="shared" si="35"/>
        <v>0</v>
      </c>
      <c r="Z340" s="2">
        <f t="shared" si="35"/>
        <v>0</v>
      </c>
    </row>
    <row r="341" spans="13:26" hidden="1" x14ac:dyDescent="0.2"/>
    <row r="342" spans="13:26" hidden="1" x14ac:dyDescent="0.2"/>
    <row r="343" spans="13:26" hidden="1" x14ac:dyDescent="0.2"/>
    <row r="344" spans="13:26" hidden="1" x14ac:dyDescent="0.2"/>
    <row r="345" spans="13:26" hidden="1" x14ac:dyDescent="0.2"/>
    <row r="346" spans="13:26" hidden="1" x14ac:dyDescent="0.2"/>
    <row r="347" spans="13:26" hidden="1" x14ac:dyDescent="0.2"/>
    <row r="348" spans="13:26" hidden="1" x14ac:dyDescent="0.2"/>
    <row r="349" spans="13:26" hidden="1" x14ac:dyDescent="0.2"/>
    <row r="350" spans="13:26" hidden="1" x14ac:dyDescent="0.2"/>
    <row r="351" spans="13:26" hidden="1" x14ac:dyDescent="0.2"/>
    <row r="352" spans="13:26" hidden="1" x14ac:dyDescent="0.2"/>
    <row r="353" hidden="1" x14ac:dyDescent="0.2"/>
    <row r="354" hidden="1" x14ac:dyDescent="0.2"/>
    <row r="355" hidden="1" x14ac:dyDescent="0.2"/>
    <row r="356" hidden="1" x14ac:dyDescent="0.2"/>
  </sheetData>
  <sheetProtection sheet="1" objects="1" scenarios="1"/>
  <mergeCells count="12">
    <mergeCell ref="I13:K13"/>
    <mergeCell ref="I15:K15"/>
    <mergeCell ref="I16:K16"/>
    <mergeCell ref="C6:F6"/>
    <mergeCell ref="I7:K7"/>
    <mergeCell ref="I8:K8"/>
    <mergeCell ref="I12:K12"/>
    <mergeCell ref="C2:F2"/>
    <mergeCell ref="I2:K5"/>
    <mergeCell ref="C3:F3"/>
    <mergeCell ref="C4:F4"/>
    <mergeCell ref="C5:F5"/>
  </mergeCells>
  <phoneticPr fontId="0" type="noConversion"/>
  <conditionalFormatting sqref="M15:Z15">
    <cfRule type="cellIs" dxfId="40" priority="1" stopIfTrue="1" operator="lessThan">
      <formula>M13/2</formula>
    </cfRule>
  </conditionalFormatting>
  <conditionalFormatting sqref="M16:Z16">
    <cfRule type="cellIs" dxfId="39" priority="2" stopIfTrue="1" operator="lessThan">
      <formula>50%</formula>
    </cfRule>
  </conditionalFormatting>
  <conditionalFormatting sqref="D18:D52">
    <cfRule type="cellIs" dxfId="38" priority="3" stopIfTrue="1" operator="lessThan">
      <formula>$D$13/2</formula>
    </cfRule>
  </conditionalFormatting>
  <dataValidations count="21">
    <dataValidation type="whole" operator="greaterThan" allowBlank="1" showInputMessage="1" showErrorMessage="1" errorTitle="Entrée erronée" error="Il faut entrer dans cette cellule un nombre entier différent de zéro!" sqref="AC19:IV19 AA15:IV15 AA17:IV17 AC21:IV21 AC23:IV23 AA23 AA21 AA19 N13:IV13">
      <formula1>0</formula1>
    </dataValidation>
    <dataValidation type="custom" allowBlank="1" showInputMessage="1" showErrorMessage="1" errorTitle="Lala" sqref="R301">
      <formula1>TRUE</formula1>
    </dataValidation>
    <dataValidation type="custom" operator="equal" allowBlank="1" showInputMessage="1" showErrorMessage="1" errorTitle="Lala" sqref="M301:Q301">
      <formula1>"m12=VRAI"</formula1>
    </dataValidation>
    <dataValidation type="custom" allowBlank="1" showInputMessage="1" showErrorMessage="1" errorTitle="Convention d'écriture" error="Si l'évaluation porte sur un devoir, veuillez entrer les lettres &quot;dev&quot;. Si elle porte sur une interrogation, veuillez entrer les lettres &quot;int&quot;." sqref="AA7:IV7">
      <formula1>OR(AA7="dev",AA7="int")</formula1>
    </dataValidation>
    <dataValidation type="custom" allowBlank="1" showInputMessage="1" showErrorMessage="1" errorTitle="Convention d'écriture" error="En fonction de l'évaluation, encoder respectivement &quot;dev&quot;, &quot;int&quot; ou &quot;trav&quot; pour renseigner d'un devoir, d'une interrogation ou d'un travail." promptTitle="Nature de l'évaluation" prompt="Avant d'encoder vos résultats, il est indispensable de préciser dans cette cellule, la nature de l'évaluation.  Vous encoderez les lettres &quot;dev&quot; pour renseigner d'un devoir, &quot;int&quot; pour une interrogation et &quot;trav&quot; pour un travail." sqref="M7">
      <formula1>OR(M7="dev",M7="int",M7="trav")</formula1>
    </dataValidation>
    <dataValidation allowBlank="1" showInputMessage="1" showErrorMessage="1" promptTitle="Numéro de l'évaluation" prompt="Cette cellule vous permet de mentionner une numérotation des évaluations si vous le souhaitez." sqref="M8"/>
    <dataValidation type="textLength" allowBlank="1" showInputMessage="1" showErrorMessage="1" errorTitle="Frappe de texte limitée" error="La frappe de texte est limitée à 35 caractères maximum." promptTitle="Intitulé de l'évaluation" prompt="Cette cellule vous permet de mentionner le sujet de votre évaluation._x000a_Maximum 35 caractères!" sqref="M10">
      <formula1>0</formula1>
      <formula2>35</formula2>
    </dataValidation>
    <dataValidation type="whole" operator="greaterThan" allowBlank="1" showInputMessage="1" showErrorMessage="1" errorTitle="Entrée erronée" error="Il faut entrer dans cette cellule un nombre entier différent de zéro!" promptTitle="Cote maximale" prompt="Avant d'encoder vos résultats, il est indispensable de préciser dans cette cellule, la note maximale attribuée à l'évaluation." sqref="M13">
      <formula1>0</formula1>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AC24:IV52 AA24:AA52">
      <formula1>AND($AB24=1,AA$13&gt;0,OR(AA$7="int",AA$7="dev"),OR(OR(OR(OR(AA$13&gt;AA24,AA$13=AA24),AA24="abs"),AA24="exc"),AA24="nr"))</formula1>
    </dataValidation>
    <dataValidation allowBlank="1" showInputMessage="1" showErrorMessage="1" promptTitle="Moyenne" prompt="Les notes nulles attribuées aux évaluations non rendues ne sont pas prises en considération dans le calcul de la moyenne." sqref="M15"/>
    <dataValidation allowBlank="1" showInputMessage="1" showErrorMessage="1" promptTitle="Pourcentage moyen" prompt="Les notes nulles attribuées aux évaluations non rendues ne sont pas prises en considération dans le calcul du pourcentage moyen." sqref="M16"/>
    <dataValidation type="date" operator="greaterThan" allowBlank="1" showInputMessage="1" showErrorMessage="1" errorTitle="Entrée erronée" error="Il faut entrer dans cette cellule une date._x000a_Cette date prendra le format suivant :  21-jan._x000a_La date demeure néanmoins facultative!" promptTitle="Date de l'évaluation" prompt="Cette cellule vous permet de mentionner la date de réalisation de l'évaluation." sqref="M12">
      <formula1>34700</formula1>
    </dataValidation>
    <dataValidation type="date" operator="greaterThan" allowBlank="1" showInputMessage="1" showErrorMessage="1" errorTitle="Entrée erronée" error="Il faut entrer dans cette cellule une date._x000a_Cette date prendra le format suivant :  21-jan._x000a_La date demeure néanmoins facultative!" sqref="N12:Z12">
      <formula1>34700</formula1>
    </dataValidation>
    <dataValidation allowBlank="1" showErrorMessage="1" promptTitle="Moyenne" prompt="Les notes nulles attribuées aux évaluations non rendues ne sont pas prises en considération dans le calcul de la moyenne." sqref="N15:Z15"/>
    <dataValidation allowBlank="1" showErrorMessage="1" promptTitle="Pourcentage moyen" prompt="Les notes nulles attribuées aux évaluations non rendues ne sont pas prises en considération dans le calcul du pourcentage moyen." sqref="N16:Z16"/>
    <dataValidation type="textLength" allowBlank="1" showInputMessage="1" showErrorMessage="1" errorTitle="Frappe de texte limitée" error="La frappe de texte est limitée à 35 caractères maximum." sqref="N10 P10:Z10">
      <formula1>0</formula1>
      <formula2>35</formula2>
    </dataValidation>
    <dataValidation type="decimal" operator="greaterThan" showInputMessage="1" showErrorMessage="1" errorTitle="Entrée erronée" error="Il faut entrer une valeur comprise entre 1 et 100._x000a_Si vous réessayez, faites suivre le nombre du symbole &quot;%&quot;_x000a_" promptTitle="Cotation période" prompt="Il faut entrer une valeur supérieur à 0." sqref="D7">
      <formula1>0</formula1>
    </dataValidation>
    <dataValidation type="decimal" operator="greaterThan" showInputMessage="1" showErrorMessage="1" errorTitle="Entrée erronée" error="Il faut entrer une valeur supérieure à 0. _x000a_" promptTitle="Cotation période" prompt="Il faut entrer une valeur supérieure à 0." sqref="C7">
      <formula1>0</formula1>
    </dataValidation>
    <dataValidation type="textLength" allowBlank="1" showErrorMessage="1" errorTitle="Frappe de texte limitée" error="La frappe de texte est limitée à 35 caractères maximum." promptTitle="Intitulé de l'évaluation" prompt="Cette cellule vous permet de mentionner le sujet de votre évaluation._x000a_Maximum 35 caractères!" sqref="O10">
      <formula1>0</formula1>
      <formula2>35</formula2>
    </dataValidation>
    <dataValidation type="custom" showInputMessage="1" showErrorMessage="1" errorTitle="Donnée manquante ou erronée!" error="Elève, nature d'évaluation et note max. indispensables!_x000a_La cote est au plus égale à la note max._x000a_Validez par &quot;abs&quot; ou &quot;exc&quot; tout motif d'excuse valable._x000a_&quot;nr&quot; sanctionne par 0, un travail non remis sans motif d'excuse valable." sqref="M18:Z52">
      <formula1>AND($AB18=1,M$13&gt;0,OR(M$7="trav",M$7="int",M$7="dev"),OR(OR(OR(OR(M$13&gt;M18,M$13=M18),M18="abs"),M18="exc"),M18="nr"))</formula1>
    </dataValidation>
    <dataValidation type="custom" showInputMessage="1" showErrorMessage="1" errorTitle="Convention d'écriture" error="En fonction de l'évaluation, encoder respectivement &quot;dev&quot;, &quot;int&quot; ou &quot;trav&quot; pour renseigner d'un devoir, d'une interrogation ou d'un travail._x000a_La nature de l'évaluation précédente doit figurer dans la colonne de gauche." sqref="N7:Z7">
      <formula1>AND(OR(M$7="trav",M$7="dev",M$7="int"),OR(N7="trav",N7="dev",N7="int"))</formula1>
    </dataValidation>
  </dataValidations>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55"/>
  <sheetViews>
    <sheetView topLeftCell="A4" zoomScale="98" zoomScaleNormal="98" workbookViewId="0">
      <selection activeCell="T16" sqref="T16"/>
    </sheetView>
  </sheetViews>
  <sheetFormatPr baseColWidth="10" defaultColWidth="0" defaultRowHeight="12.75" zeroHeight="1" x14ac:dyDescent="0.2"/>
  <cols>
    <col min="1" max="1" width="3.28515625" style="2" customWidth="1"/>
    <col min="2" max="2" width="25.7109375" style="2" customWidth="1"/>
    <col min="3" max="3" width="4.7109375" style="2" customWidth="1"/>
    <col min="4" max="10" width="6.7109375" style="2" customWidth="1"/>
    <col min="11" max="11" width="4.7109375" style="2" customWidth="1"/>
    <col min="12" max="14" width="6.7109375" style="2" customWidth="1"/>
    <col min="15" max="15" width="4.7109375" style="20" customWidth="1"/>
    <col min="16" max="18" width="6.7109375" style="2" customWidth="1"/>
    <col min="19" max="19" width="4.7109375" style="20" customWidth="1"/>
    <col min="20" max="21" width="6.7109375" style="2" customWidth="1"/>
    <col min="22" max="22" width="4.7109375" style="2" customWidth="1"/>
    <col min="23" max="26" width="6.7109375" style="2" customWidth="1"/>
    <col min="27" max="27" width="6.85546875" style="2" hidden="1" customWidth="1"/>
    <col min="28" max="16384" width="6.7109375" style="14" hidden="1"/>
  </cols>
  <sheetData>
    <row r="1" spans="1:56" x14ac:dyDescent="0.2">
      <c r="A1" s="3"/>
      <c r="B1" s="3"/>
      <c r="C1" s="3"/>
      <c r="D1" s="3"/>
      <c r="E1" s="3"/>
      <c r="F1" s="3"/>
      <c r="G1" s="3"/>
      <c r="H1" s="3"/>
      <c r="I1" s="3"/>
      <c r="J1" s="3"/>
      <c r="K1" s="3"/>
      <c r="L1" s="3"/>
      <c r="M1" s="3"/>
      <c r="N1" s="3"/>
      <c r="O1" s="3"/>
      <c r="P1" s="3"/>
      <c r="Q1" s="3"/>
      <c r="R1" s="3"/>
      <c r="S1" s="3"/>
      <c r="T1" s="3"/>
      <c r="U1" s="3"/>
      <c r="V1" s="3"/>
      <c r="W1" s="3"/>
      <c r="X1" s="3"/>
      <c r="Y1" s="3"/>
      <c r="Z1" s="3"/>
      <c r="AA1" s="3"/>
    </row>
    <row r="2" spans="1:56" x14ac:dyDescent="0.2">
      <c r="A2" s="1" t="s">
        <v>1</v>
      </c>
      <c r="B2" s="1"/>
      <c r="C2" s="209" t="str">
        <f>T(Pér1!$C2)</f>
        <v/>
      </c>
      <c r="D2" s="209"/>
      <c r="E2" s="209"/>
      <c r="F2" s="209"/>
      <c r="G2" s="3"/>
      <c r="H2" s="3"/>
      <c r="I2" s="202" t="s">
        <v>24</v>
      </c>
      <c r="J2" s="202"/>
      <c r="K2" s="202"/>
      <c r="L2" s="3"/>
      <c r="M2" s="3"/>
      <c r="N2" s="3"/>
      <c r="O2" s="3"/>
      <c r="P2" s="3"/>
      <c r="Q2" s="3"/>
      <c r="R2" s="3"/>
      <c r="S2" s="3"/>
      <c r="T2" s="3"/>
      <c r="U2" s="3"/>
      <c r="V2" s="184"/>
      <c r="W2" s="184"/>
      <c r="X2" s="184"/>
      <c r="Y2" s="185"/>
      <c r="Z2" s="3"/>
      <c r="AA2" s="3"/>
    </row>
    <row r="3" spans="1:56" x14ac:dyDescent="0.2">
      <c r="A3" s="1" t="s">
        <v>0</v>
      </c>
      <c r="B3" s="1"/>
      <c r="C3" s="209" t="str">
        <f>T(Pér1!$C3)</f>
        <v/>
      </c>
      <c r="D3" s="209"/>
      <c r="E3" s="209"/>
      <c r="F3" s="209"/>
      <c r="G3" s="3"/>
      <c r="H3" s="3"/>
      <c r="I3" s="202"/>
      <c r="J3" s="202"/>
      <c r="K3" s="202"/>
      <c r="L3" s="3"/>
      <c r="M3" s="3"/>
      <c r="N3" s="3"/>
      <c r="O3" s="3"/>
      <c r="P3" s="3"/>
      <c r="Q3" s="3"/>
      <c r="R3" s="3"/>
      <c r="S3" s="3"/>
      <c r="T3" s="3"/>
      <c r="U3" s="3"/>
      <c r="V3" s="3"/>
      <c r="W3" s="3"/>
      <c r="X3" s="3"/>
      <c r="Y3" s="3"/>
      <c r="Z3" s="3"/>
      <c r="AA3" s="3"/>
    </row>
    <row r="4" spans="1:56" x14ac:dyDescent="0.2">
      <c r="A4" s="3" t="s">
        <v>29</v>
      </c>
      <c r="B4" s="1"/>
      <c r="C4" s="209" t="str">
        <f>T(Pér1!$C4)</f>
        <v/>
      </c>
      <c r="D4" s="209"/>
      <c r="E4" s="209"/>
      <c r="F4" s="209"/>
      <c r="G4" s="3"/>
      <c r="H4" s="3"/>
      <c r="I4" s="202"/>
      <c r="J4" s="202"/>
      <c r="K4" s="202"/>
      <c r="L4" s="3"/>
      <c r="M4" s="3"/>
      <c r="N4" s="3"/>
      <c r="O4" s="3"/>
      <c r="P4" s="3"/>
      <c r="Q4" s="3"/>
      <c r="R4" s="3"/>
      <c r="S4" s="3"/>
      <c r="T4" s="3"/>
      <c r="U4" s="3"/>
      <c r="V4" s="3"/>
      <c r="W4" s="3"/>
      <c r="X4" s="3"/>
      <c r="Y4" s="3"/>
      <c r="Z4" s="3"/>
      <c r="AA4" s="3"/>
    </row>
    <row r="5" spans="1:56" x14ac:dyDescent="0.2">
      <c r="A5" s="1" t="s">
        <v>8</v>
      </c>
      <c r="B5" s="1"/>
      <c r="C5" s="209" t="str">
        <f>IF(AC57=0,"",AC57)</f>
        <v/>
      </c>
      <c r="D5" s="209"/>
      <c r="E5" s="209"/>
      <c r="F5" s="209"/>
      <c r="G5" s="3"/>
      <c r="H5" s="3"/>
      <c r="I5" s="202"/>
      <c r="J5" s="202"/>
      <c r="K5" s="202"/>
      <c r="L5" s="3"/>
      <c r="M5" s="3"/>
      <c r="N5" s="3"/>
      <c r="O5" s="3"/>
      <c r="P5" s="3"/>
      <c r="Q5" s="3"/>
      <c r="R5" s="3"/>
      <c r="S5" s="3"/>
      <c r="T5" s="3"/>
      <c r="U5" s="3"/>
      <c r="V5" s="3"/>
      <c r="W5" s="3"/>
      <c r="X5" s="3"/>
      <c r="Y5" s="3"/>
      <c r="Z5" s="3"/>
      <c r="AA5" s="3"/>
    </row>
    <row r="6" spans="1:56" x14ac:dyDescent="0.2">
      <c r="A6" s="3"/>
      <c r="B6" s="3"/>
      <c r="C6" s="3"/>
      <c r="D6" s="3"/>
      <c r="E6" s="3"/>
      <c r="F6" s="3"/>
      <c r="G6" s="3"/>
      <c r="H6" s="3"/>
      <c r="I6" s="3"/>
      <c r="J6" s="3"/>
      <c r="K6" s="3"/>
      <c r="L6" s="1"/>
      <c r="M6" s="1"/>
      <c r="N6" s="1"/>
      <c r="O6" s="1"/>
      <c r="P6" s="1"/>
      <c r="Q6" s="1"/>
      <c r="R6" s="1"/>
      <c r="S6" s="1"/>
      <c r="T6" s="1"/>
      <c r="U6" s="1"/>
      <c r="V6" s="1"/>
      <c r="W6" s="1"/>
      <c r="X6" s="1"/>
      <c r="Y6" s="1"/>
      <c r="Z6" s="1"/>
      <c r="AA6" s="1"/>
    </row>
    <row r="7" spans="1:56" x14ac:dyDescent="0.2">
      <c r="A7" s="3" t="s">
        <v>20</v>
      </c>
      <c r="B7" s="3"/>
      <c r="C7" s="106"/>
      <c r="D7" s="3"/>
      <c r="E7" s="3"/>
      <c r="F7" s="3" t="s">
        <v>27</v>
      </c>
      <c r="G7" s="3"/>
      <c r="H7" s="3"/>
      <c r="I7" s="3"/>
      <c r="J7" s="3"/>
      <c r="K7" s="108"/>
      <c r="L7" s="1"/>
      <c r="M7" s="1"/>
      <c r="N7" s="1" t="s">
        <v>30</v>
      </c>
      <c r="O7" s="1"/>
      <c r="P7" s="1"/>
      <c r="Q7" s="1"/>
      <c r="R7" s="1"/>
      <c r="S7" s="109"/>
      <c r="T7" s="1"/>
      <c r="U7" s="1"/>
      <c r="V7" s="1" t="s">
        <v>41</v>
      </c>
      <c r="W7" s="1"/>
      <c r="X7" s="1"/>
      <c r="Y7" s="112">
        <v>3</v>
      </c>
      <c r="Z7" s="1"/>
      <c r="AA7" s="1"/>
      <c r="AC7" s="14">
        <v>1</v>
      </c>
      <c r="AE7" s="14">
        <f>IF(ISNUMBER($C$7),1,2)</f>
        <v>2</v>
      </c>
    </row>
    <row r="8" spans="1:56" x14ac:dyDescent="0.2">
      <c r="A8" s="3" t="s">
        <v>21</v>
      </c>
      <c r="B8" s="3"/>
      <c r="C8" s="107"/>
      <c r="D8" s="3"/>
      <c r="E8" s="3"/>
      <c r="F8" s="3" t="s">
        <v>28</v>
      </c>
      <c r="G8" s="3"/>
      <c r="H8" s="3"/>
      <c r="I8" s="3"/>
      <c r="J8" s="3"/>
      <c r="K8" s="108"/>
      <c r="L8" s="1"/>
      <c r="M8" s="1"/>
      <c r="N8" s="1" t="s">
        <v>31</v>
      </c>
      <c r="O8" s="1"/>
      <c r="P8" s="1"/>
      <c r="Q8" s="1"/>
      <c r="R8" s="1"/>
      <c r="S8" s="109"/>
      <c r="T8" s="1"/>
      <c r="U8" s="1"/>
      <c r="V8" s="1"/>
      <c r="W8" s="1"/>
      <c r="X8" s="1"/>
      <c r="Y8" s="1"/>
      <c r="Z8" s="1"/>
      <c r="AA8" s="1"/>
      <c r="AC8" s="14">
        <v>2</v>
      </c>
      <c r="AE8" s="14">
        <f>IF(ISNUMBER($C$8),1,2)</f>
        <v>2</v>
      </c>
    </row>
    <row r="9" spans="1:56" x14ac:dyDescent="0.2">
      <c r="A9" s="3"/>
      <c r="B9" s="3"/>
      <c r="C9" s="11"/>
      <c r="D9" s="3"/>
      <c r="E9" s="3"/>
      <c r="F9" s="3"/>
      <c r="G9" s="3"/>
      <c r="H9" s="3"/>
      <c r="I9" s="3"/>
      <c r="J9" s="3"/>
      <c r="K9" s="3"/>
      <c r="L9" s="1"/>
      <c r="M9" s="1"/>
      <c r="N9" s="1"/>
      <c r="O9" s="1"/>
      <c r="P9" s="1"/>
      <c r="Q9" s="1"/>
      <c r="R9" s="1"/>
      <c r="S9" s="1"/>
      <c r="T9" s="1"/>
      <c r="U9" s="1"/>
      <c r="V9" s="1"/>
      <c r="W9" s="1"/>
      <c r="X9" s="1"/>
      <c r="Y9" s="1"/>
      <c r="Z9" s="1"/>
      <c r="AA9" s="1"/>
      <c r="AC9" s="14">
        <v>3</v>
      </c>
    </row>
    <row r="10" spans="1:56" ht="99.95" customHeight="1" x14ac:dyDescent="0.2">
      <c r="A10" s="12" t="s">
        <v>2</v>
      </c>
      <c r="B10" s="12" t="s">
        <v>4</v>
      </c>
      <c r="C10" s="12"/>
      <c r="D10" s="128" t="s">
        <v>13</v>
      </c>
      <c r="E10" s="131" t="s">
        <v>14</v>
      </c>
      <c r="F10" s="139" t="s">
        <v>18</v>
      </c>
      <c r="G10" s="131" t="s">
        <v>15</v>
      </c>
      <c r="H10" s="131" t="s">
        <v>16</v>
      </c>
      <c r="I10" s="131" t="s">
        <v>17</v>
      </c>
      <c r="J10" s="141" t="s">
        <v>19</v>
      </c>
      <c r="K10" s="3"/>
      <c r="L10" s="128" t="s">
        <v>25</v>
      </c>
      <c r="M10" s="139" t="s">
        <v>18</v>
      </c>
      <c r="N10" s="129" t="s">
        <v>60</v>
      </c>
      <c r="O10" s="18"/>
      <c r="P10" s="128" t="s">
        <v>26</v>
      </c>
      <c r="Q10" s="139" t="s">
        <v>19</v>
      </c>
      <c r="R10" s="129" t="s">
        <v>59</v>
      </c>
      <c r="S10" s="18"/>
      <c r="T10" s="140" t="s">
        <v>22</v>
      </c>
      <c r="U10" s="132" t="s">
        <v>6</v>
      </c>
      <c r="V10" s="18"/>
      <c r="W10" s="128" t="s">
        <v>34</v>
      </c>
      <c r="X10" s="139" t="s">
        <v>35</v>
      </c>
      <c r="Y10" s="129" t="s">
        <v>23</v>
      </c>
      <c r="Z10" s="18"/>
      <c r="AA10" s="1"/>
      <c r="AE10" s="37" t="s">
        <v>74</v>
      </c>
      <c r="AF10" s="38" t="s">
        <v>75</v>
      </c>
      <c r="AG10" s="39" t="s">
        <v>78</v>
      </c>
      <c r="AP10" s="37" t="s">
        <v>76</v>
      </c>
      <c r="AQ10" s="37" t="s">
        <v>77</v>
      </c>
      <c r="AR10" s="39" t="s">
        <v>79</v>
      </c>
      <c r="BA10" s="47" t="s">
        <v>38</v>
      </c>
      <c r="BB10" s="48" t="s">
        <v>38</v>
      </c>
      <c r="BC10" s="48" t="s">
        <v>39</v>
      </c>
      <c r="BD10" s="49" t="s">
        <v>40</v>
      </c>
    </row>
    <row r="11" spans="1:56" x14ac:dyDescent="0.2">
      <c r="A11" s="1"/>
      <c r="B11" s="1"/>
      <c r="C11" s="3"/>
      <c r="D11" s="3"/>
      <c r="E11" s="3"/>
      <c r="F11" s="3"/>
      <c r="G11" s="3"/>
      <c r="H11" s="3"/>
      <c r="I11" s="3"/>
      <c r="J11" s="3"/>
      <c r="K11" s="3"/>
      <c r="L11" s="1"/>
      <c r="M11" s="1"/>
      <c r="N11" s="1"/>
      <c r="O11" s="1"/>
      <c r="P11" s="1"/>
      <c r="Q11" s="1"/>
      <c r="R11" s="1"/>
      <c r="S11" s="1"/>
      <c r="T11" s="1"/>
      <c r="U11" s="1"/>
      <c r="V11" s="1"/>
      <c r="W11" s="1"/>
      <c r="X11" s="1"/>
      <c r="Y11" s="1"/>
      <c r="Z11" s="1"/>
      <c r="AA11" s="1"/>
      <c r="AE11" s="40"/>
      <c r="AG11" s="41"/>
      <c r="AP11" s="40"/>
      <c r="AR11" s="41"/>
      <c r="BA11" s="50"/>
      <c r="BB11" s="46"/>
      <c r="BC11" s="46"/>
      <c r="BD11" s="51"/>
    </row>
    <row r="12" spans="1:56" x14ac:dyDescent="0.2">
      <c r="A12" s="1"/>
      <c r="B12" s="1"/>
      <c r="C12" s="3"/>
      <c r="D12" s="27">
        <f>IF((Pér1!$C$7)=0,"",N(Pér1!$D$13))</f>
        <v>20</v>
      </c>
      <c r="E12" s="27">
        <f>IF((Pér1!$C$7)=0,"",N(Pér1!$D$13))</f>
        <v>20</v>
      </c>
      <c r="F12" s="137" t="str">
        <f>IF(ISBLANK($C$7),"",N($C$7))</f>
        <v/>
      </c>
      <c r="G12" s="27">
        <f>IF((Pér1!$C$7)=0,"",N(Pér1!$D$13))</f>
        <v>20</v>
      </c>
      <c r="H12" s="27">
        <f>IF((Pér1!$C$7)=0,"",N(Pér1!$D$13))</f>
        <v>20</v>
      </c>
      <c r="I12" s="27">
        <f>IF((Pér1!$C$7)=0,"",N(Pér1!$D$13))</f>
        <v>20</v>
      </c>
      <c r="J12" s="137" t="str">
        <f>IF(ISBLANK($C$8),"",N($C$8))</f>
        <v/>
      </c>
      <c r="K12" s="3"/>
      <c r="L12" s="27" t="str">
        <f>IF(ISBLANK($K$7),"",N($K$7))</f>
        <v/>
      </c>
      <c r="M12" s="137" t="str">
        <f>IF(ISBLANK($S$7),"",N($S$7))</f>
        <v/>
      </c>
      <c r="N12" s="125" t="str">
        <f>IF(AND(ISBLANK($K$7),ISBLANK($S$7)),"",IF(ISBLANK($K$7),M12,IF(ISBLANK($S$7),L12,L12+M12)))</f>
        <v/>
      </c>
      <c r="O12" s="19"/>
      <c r="P12" s="27" t="str">
        <f>IF(ISBLANK($K$8),"",N($K$8))</f>
        <v/>
      </c>
      <c r="Q12" s="137" t="str">
        <f>IF(ISBLANK($S$8),"",N($S$8))</f>
        <v/>
      </c>
      <c r="R12" s="125" t="str">
        <f>IF(AND(ISBLANK($K$8),ISBLANK($S$8)),"",IF(ISBLANK($K$8),Q12,IF(ISBLANK($S$8),P12,P12+Q12)))</f>
        <v/>
      </c>
      <c r="S12" s="19"/>
      <c r="T12" s="13"/>
      <c r="U12" s="13"/>
      <c r="V12" s="13"/>
      <c r="W12" s="29">
        <f>IF(AND((Pér1!$C$7)=0,AND(ISBLANK(K$7),ISBLANK(K$8))),"",100)</f>
        <v>100</v>
      </c>
      <c r="X12" s="138">
        <f>IF(AND((Pér1!$C$7)=0,AND(ISBLANK(C$7),ISBLANK(C$8))),"",100)</f>
        <v>100</v>
      </c>
      <c r="Y12" s="125">
        <f>IF(AND((Pér1!$C$7)=0,AND(ISBLANK(C$7),ISBLANK(C$8))),"",100)</f>
        <v>100</v>
      </c>
      <c r="Z12" s="35"/>
      <c r="AA12" s="1"/>
      <c r="AE12" s="40"/>
      <c r="AG12" s="34">
        <f>$K$7</f>
        <v>0</v>
      </c>
      <c r="AP12" s="40"/>
      <c r="AR12" s="34">
        <f>$K$8</f>
        <v>0</v>
      </c>
      <c r="BA12" s="50"/>
      <c r="BB12" s="46"/>
      <c r="BC12" s="46"/>
      <c r="BD12" s="51"/>
    </row>
    <row r="13" spans="1:56" x14ac:dyDescent="0.2">
      <c r="A13" s="1"/>
      <c r="B13" s="1"/>
      <c r="C13" s="3"/>
      <c r="D13" s="3"/>
      <c r="E13" s="3"/>
      <c r="F13" s="3"/>
      <c r="G13" s="3"/>
      <c r="H13" s="3"/>
      <c r="I13" s="3"/>
      <c r="J13" s="3"/>
      <c r="K13" s="3"/>
      <c r="L13" s="1"/>
      <c r="M13" s="1"/>
      <c r="N13" s="1"/>
      <c r="O13" s="1"/>
      <c r="P13" s="1"/>
      <c r="Q13" s="1"/>
      <c r="R13" s="1"/>
      <c r="S13" s="1"/>
      <c r="T13" s="1"/>
      <c r="U13" s="1"/>
      <c r="V13" s="1"/>
      <c r="W13" s="1"/>
      <c r="X13" s="1"/>
      <c r="Y13" s="1"/>
      <c r="Z13" s="1"/>
      <c r="AA13" s="1"/>
      <c r="AE13" s="40"/>
      <c r="AG13" s="41"/>
      <c r="AP13" s="40"/>
      <c r="AR13" s="41"/>
      <c r="BA13" s="50"/>
      <c r="BB13" s="46"/>
      <c r="BC13" s="46"/>
      <c r="BD13" s="51"/>
    </row>
    <row r="14" spans="1:56" x14ac:dyDescent="0.2">
      <c r="A14" s="1"/>
      <c r="B14" s="1"/>
      <c r="C14" s="3"/>
      <c r="D14" s="3"/>
      <c r="E14" s="3"/>
      <c r="F14" s="3"/>
      <c r="G14" s="3"/>
      <c r="H14" s="3"/>
      <c r="I14" s="3"/>
      <c r="J14" s="3"/>
      <c r="K14" s="3"/>
      <c r="L14" s="1"/>
      <c r="M14" s="1"/>
      <c r="N14" s="1"/>
      <c r="O14" s="1"/>
      <c r="P14" s="1"/>
      <c r="Q14" s="1"/>
      <c r="R14" s="1"/>
      <c r="S14" s="1"/>
      <c r="T14" s="1"/>
      <c r="U14" s="1"/>
      <c r="V14" s="1"/>
      <c r="W14" s="1"/>
      <c r="X14" s="1"/>
      <c r="Y14" s="1"/>
      <c r="Z14" s="1"/>
      <c r="AA14" s="1"/>
      <c r="AE14" s="40"/>
      <c r="AG14" s="41"/>
      <c r="AP14" s="40"/>
      <c r="AR14" s="41"/>
      <c r="BA14" s="50"/>
      <c r="BB14" s="46"/>
      <c r="BC14" s="46"/>
      <c r="BD14" s="51"/>
    </row>
    <row r="15" spans="1:56" x14ac:dyDescent="0.2">
      <c r="A15" s="1"/>
      <c r="B15" s="1"/>
      <c r="C15" s="3"/>
      <c r="D15" s="29" t="str">
        <f>IF(ISNUMBER(D100),D100,"")</f>
        <v/>
      </c>
      <c r="E15" s="29" t="str">
        <f>IF(ISNUMBER(E100),E100,"")</f>
        <v/>
      </c>
      <c r="F15" s="29" t="str">
        <f>IF(ISBLANK($C$7),"",IF(ISERROR(F186),"",F186))</f>
        <v/>
      </c>
      <c r="G15" s="29" t="str">
        <f>IF(ISNUMBER(G100),G100,"")</f>
        <v/>
      </c>
      <c r="H15" s="29" t="str">
        <f>IF(ISNUMBER(H100),H100,"")</f>
        <v/>
      </c>
      <c r="I15" s="29" t="str">
        <f>IF(ISNUMBER(I100),I100,"")</f>
        <v/>
      </c>
      <c r="J15" s="29" t="str">
        <f>IF(ISBLANK($C$8),"",IF(ISERROR(J186),"",J186))</f>
        <v/>
      </c>
      <c r="K15" s="3"/>
      <c r="L15" s="29" t="str">
        <f>IF(ISBLANK($K$7),"",IF(ISERROR(L100),"",L100))</f>
        <v/>
      </c>
      <c r="M15" s="29" t="str">
        <f>IF(ISBLANK($S$7),"",IF(ISERROR(M100),"",M100))</f>
        <v/>
      </c>
      <c r="N15" s="29" t="str">
        <f>IF(ISNUMBER(N99),N99,"")</f>
        <v/>
      </c>
      <c r="O15" s="1"/>
      <c r="P15" s="29" t="str">
        <f>IF(ISBLANK($K$8),"",IF(ISERROR(P100),"",P100))</f>
        <v/>
      </c>
      <c r="Q15" s="29" t="str">
        <f>IF(ISBLANK($S$8),"",IF(ISERROR(Q100),"",Q100))</f>
        <v/>
      </c>
      <c r="R15" s="29" t="str">
        <f>IF(ISNUMBER(R99),R99,"")</f>
        <v/>
      </c>
      <c r="S15" s="1"/>
      <c r="T15" s="1"/>
      <c r="U15" s="1"/>
      <c r="V15" s="1"/>
      <c r="W15" s="1"/>
      <c r="X15" s="1"/>
      <c r="Y15" s="1"/>
      <c r="Z15" s="1"/>
      <c r="AA15" s="1"/>
      <c r="AE15" s="40"/>
      <c r="AG15" s="41"/>
      <c r="AP15" s="40"/>
      <c r="AR15" s="41"/>
      <c r="BA15" s="50"/>
      <c r="BB15" s="46"/>
      <c r="BC15" s="46"/>
      <c r="BD15" s="51"/>
    </row>
    <row r="16" spans="1:56" x14ac:dyDescent="0.2">
      <c r="A16" s="1"/>
      <c r="B16" s="1"/>
      <c r="C16" s="3"/>
      <c r="D16" s="30" t="str">
        <f>IF(ISNUMBER(D100),D100/D12,"")</f>
        <v/>
      </c>
      <c r="E16" s="30" t="str">
        <f>IF(ISNUMBER(E100),E100/E12,"")</f>
        <v/>
      </c>
      <c r="F16" s="30" t="str">
        <f>IF(ISBLANK($C$7),"",IF(ISNUMBER(F186),F186/F12,""))</f>
        <v/>
      </c>
      <c r="G16" s="30" t="str">
        <f>IF(ISNUMBER(G100),G100/G12,"")</f>
        <v/>
      </c>
      <c r="H16" s="30" t="str">
        <f>IF(ISNUMBER(H100),H100/H12,"")</f>
        <v/>
      </c>
      <c r="I16" s="30" t="str">
        <f>IF(ISNUMBER(I100),I100/I12,"")</f>
        <v/>
      </c>
      <c r="J16" s="30" t="str">
        <f>IF(ISBLANK($C$8),"",IF(ISNUMBER(J186),J186/J12,""))</f>
        <v/>
      </c>
      <c r="K16" s="3"/>
      <c r="L16" s="30" t="str">
        <f>IF(ISBLANK($K$7),"",IF(ISERROR(L100),"",L100/L12))</f>
        <v/>
      </c>
      <c r="M16" s="30" t="str">
        <f>IF(ISBLANK($S$7),"",IF(ISERROR(M100),"",M100/M12))</f>
        <v/>
      </c>
      <c r="N16" s="30" t="str">
        <f>IF(ISNUMBER(N101),N101,"")</f>
        <v/>
      </c>
      <c r="O16" s="1"/>
      <c r="P16" s="30" t="str">
        <f>IF(ISBLANK($K$8),"",IF(ISERROR(P100),"",P100/P12))</f>
        <v/>
      </c>
      <c r="Q16" s="30" t="str">
        <f>IF(ISBLANK($S$8),"",IF(ISERROR(Q100),"",Q100/Q12))</f>
        <v/>
      </c>
      <c r="R16" s="30" t="str">
        <f>IF(ISNUMBER(R101),R101,"")</f>
        <v/>
      </c>
      <c r="S16" s="1"/>
      <c r="T16" s="1"/>
      <c r="U16" s="1"/>
      <c r="V16" s="1"/>
      <c r="W16" s="30" t="str">
        <f>IF(ISNUMBER(AF101),AF101,"")</f>
        <v/>
      </c>
      <c r="X16" s="30" t="str">
        <f>IF(ISNUMBER(AB101),AB101,"")</f>
        <v/>
      </c>
      <c r="Y16" s="30" t="str">
        <f>IF(ISNUMBER(Y101),Y101,"")</f>
        <v/>
      </c>
      <c r="Z16" s="105"/>
      <c r="AA16" s="1"/>
      <c r="AE16" s="40"/>
      <c r="AG16" s="41"/>
      <c r="AP16" s="40"/>
      <c r="AR16" s="41"/>
      <c r="BA16" s="50"/>
      <c r="BB16" s="46"/>
      <c r="BC16" s="46"/>
      <c r="BD16" s="51"/>
    </row>
    <row r="17" spans="1:56" x14ac:dyDescent="0.2">
      <c r="A17" s="1"/>
      <c r="B17" s="1"/>
      <c r="C17" s="3"/>
      <c r="D17" s="3"/>
      <c r="E17" s="3"/>
      <c r="F17" s="3"/>
      <c r="G17" s="3"/>
      <c r="H17" s="3"/>
      <c r="I17" s="3"/>
      <c r="J17" s="3"/>
      <c r="K17" s="3"/>
      <c r="L17" s="1"/>
      <c r="M17" s="1"/>
      <c r="N17" s="1"/>
      <c r="O17" s="1"/>
      <c r="P17" s="1"/>
      <c r="Q17" s="1"/>
      <c r="R17" s="1"/>
      <c r="S17" s="1"/>
      <c r="T17" s="1"/>
      <c r="U17" s="1"/>
      <c r="V17" s="1"/>
      <c r="W17" s="1"/>
      <c r="X17" s="1"/>
      <c r="Y17" s="1"/>
      <c r="Z17" s="1"/>
      <c r="AA17" s="1"/>
      <c r="AE17" s="40"/>
      <c r="AG17" s="41"/>
      <c r="AP17" s="40"/>
      <c r="AR17" s="41"/>
      <c r="BA17" s="50"/>
      <c r="BB17" s="46"/>
      <c r="BC17" s="46"/>
      <c r="BD17" s="51"/>
    </row>
    <row r="18" spans="1:56" x14ac:dyDescent="0.2">
      <c r="A18" s="1" t="str">
        <f>IF($AC18=1,$A14+1,"")</f>
        <v/>
      </c>
      <c r="B18" s="1" t="str">
        <f>T(Pér1!$B18)</f>
        <v/>
      </c>
      <c r="C18" s="3"/>
      <c r="D18" s="146" t="str">
        <f>IF(ISNONTEXT(Pér1!$D18),N(Pér1!$D18),"")</f>
        <v/>
      </c>
      <c r="E18" s="142" t="str">
        <f>IF(ISNONTEXT(Pér2!$D18),N(Pér2!$D18),"")</f>
        <v/>
      </c>
      <c r="F18" s="143"/>
      <c r="G18" s="142" t="str">
        <f>IF(ISNONTEXT(Pér3!$D18),N(Pér3!$D18),"")</f>
        <v/>
      </c>
      <c r="H18" s="142" t="str">
        <f>IF(ISNONTEXT(Pér4!$D18),N(Pér4!$D18),"")</f>
        <v/>
      </c>
      <c r="I18" s="142" t="str">
        <f>IF(ISNONTEXT(Pér5!$D18),N(Pér5!$D18),"")</f>
        <v/>
      </c>
      <c r="J18" s="148"/>
      <c r="K18" s="3"/>
      <c r="L18" s="146" t="str">
        <f>IF(ISBLANK($K$7),"",IF($Y$7=1,IF(ISERROR($L106),"",$L106),IF($Y$7=2,AG18,BC18)))</f>
        <v/>
      </c>
      <c r="M18" s="144" t="str">
        <f>IF(ISBLANK($S$7),"",IF(OR($AC18=0,ISBLANK($F18)),"",IF($F18="abs","",IF($F18="exc","",$F18*($S$7/$C$7)))))</f>
        <v/>
      </c>
      <c r="N18" s="149" t="str">
        <f t="shared" ref="N18:N52" si="0">IF(ISERROR($F206),"",$F206)</f>
        <v/>
      </c>
      <c r="O18" s="13"/>
      <c r="P18" s="146" t="str">
        <f>IF(ISBLANK($K$8),"",IF($Y$7=1,IF(ISERROR($P106),"",$P106),IF($Y$7=2,AR18,BD18)))</f>
        <v/>
      </c>
      <c r="Q18" s="144" t="str">
        <f>IF(ISBLANK($S$8),"",IF(OR($AC18=0,ISBLANK($J18)),"",IF($J18="abs","",IF($J18="exc","",$J18*($S$8/$C$8)))))</f>
        <v/>
      </c>
      <c r="R18" s="149" t="str">
        <f t="shared" ref="R18:R52" si="1">IF(ISERROR($J206),"",$J206)</f>
        <v/>
      </c>
      <c r="S18" s="13"/>
      <c r="T18" s="147" t="str">
        <f>IF(AND(ISBLANK($K$7),ISBLANK($K$8),ISBLANK($S$7),ISBLANK($S$8)),"",IF(OR(AND($T106=0,OR(ISBLANK($F18),$F18="exc",$F18="abs"),OR(ISBLANK($J18),$J18="exc",$J18="abs")),$AC18=0),"",$T106))</f>
        <v/>
      </c>
      <c r="U18" s="150" t="str">
        <f t="shared" ref="U18:U52" si="2">IF($U106=0,"",$U106)</f>
        <v/>
      </c>
      <c r="V18" s="13"/>
      <c r="W18" s="133" t="str">
        <f>IF(ISERROR(AH106),"",AH106)</f>
        <v/>
      </c>
      <c r="X18" s="145" t="str">
        <f>IF(ISERROR(AD106),"",AD106)</f>
        <v/>
      </c>
      <c r="Y18" s="149" t="str">
        <f t="shared" ref="Y18:Y52" si="3">IF(ISERROR($Y106),"",$Y106)</f>
        <v/>
      </c>
      <c r="Z18" s="35"/>
      <c r="AA18" s="1"/>
      <c r="AC18" s="23">
        <f>IF(NOT(ISBLANK(Pér1!$B18)),1,0)</f>
        <v>0</v>
      </c>
      <c r="AE18" s="42">
        <f>SUM(Pér1!F18,Pér1!H18,Pér1!J18,Pér2!F18,Pér2!H18,Pér2!J18)</f>
        <v>0</v>
      </c>
      <c r="AF18" s="36">
        <f>SUM(Pér1!G18,Pér1!I18,Pér1!K18,Pér2!G18,Pér2!I18,Pér2!K18)</f>
        <v>0</v>
      </c>
      <c r="AG18" s="34" t="str">
        <f>IF(AF18=0,"",AE18/AF18*$K$7)</f>
        <v/>
      </c>
      <c r="AP18" s="42">
        <f>SUM(Pér3!F18,Pér3!H18,Pér3!J18,Pér4!F18,Pér4!H18,Pér4!J18,Pér5!F18,Pér5!H18,Pér5!J18)</f>
        <v>0</v>
      </c>
      <c r="AQ18" s="36">
        <f>SUM(Pér3!G18,Pér3!I18,Pér3!K18,Pér4!G18,Pér4!I18,Pér4!K18,Pér5!G18,Pér5!I18,Pér5!K18)</f>
        <v>0</v>
      </c>
      <c r="AR18" s="34" t="str">
        <f>IF(AQ18=0,"",AP18/AQ18*$K$8)</f>
        <v/>
      </c>
      <c r="BA18" s="52" t="str">
        <f>IF(ISNUMBER(L106),L106,"")</f>
        <v/>
      </c>
      <c r="BB18" s="33" t="str">
        <f>IF(ISNUMBER(P106),P106,"")</f>
        <v/>
      </c>
      <c r="BC18" s="33" t="str">
        <f>IF(AG18&lt;=BA18,BA18,AG18)</f>
        <v/>
      </c>
      <c r="BD18" s="53" t="str">
        <f>IF(AR18&lt;=BB18,BB18,AR18)</f>
        <v/>
      </c>
    </row>
    <row r="19" spans="1:56" x14ac:dyDescent="0.2">
      <c r="A19" s="1" t="str">
        <f t="shared" ref="A19:A52" si="4">IF($AC19=1,$A18+1,"")</f>
        <v/>
      </c>
      <c r="B19" s="1" t="str">
        <f>T(Pér1!$B19)</f>
        <v/>
      </c>
      <c r="C19" s="3"/>
      <c r="D19" s="146" t="str">
        <f>IF(ISNONTEXT(Pér1!$D19),N(Pér1!$D19),"")</f>
        <v/>
      </c>
      <c r="E19" s="142" t="str">
        <f>IF(ISNONTEXT(Pér2!$D19),N(Pér2!$D19),"")</f>
        <v/>
      </c>
      <c r="F19" s="143"/>
      <c r="G19" s="142" t="str">
        <f>IF(ISNONTEXT(Pér3!$D19),N(Pér3!$D19),"")</f>
        <v/>
      </c>
      <c r="H19" s="142" t="str">
        <f>IF(ISNONTEXT(Pér4!$D19),N(Pér4!$D19),"")</f>
        <v/>
      </c>
      <c r="I19" s="142" t="str">
        <f>IF(ISNONTEXT(Pér5!$D19),N(Pér5!$D19),"")</f>
        <v/>
      </c>
      <c r="J19" s="148"/>
      <c r="K19" s="3"/>
      <c r="L19" s="146" t="str">
        <f t="shared" ref="L19:L52" si="5">IF(ISBLANK($K$7),"",IF($Y$7=1,IF(ISERROR($L107),"",$L107),IF($Y$7=2,AG19,BC19)))</f>
        <v/>
      </c>
      <c r="M19" s="144" t="str">
        <f t="shared" ref="M19:M52" si="6">IF(ISBLANK($S$7),"",IF(OR($AC19=0,ISBLANK($F19)),"",IF($F19="abs","",IF($F19="exc","",$F19*($S$7/$C$7)))))</f>
        <v/>
      </c>
      <c r="N19" s="149" t="str">
        <f t="shared" si="0"/>
        <v/>
      </c>
      <c r="O19" s="13"/>
      <c r="P19" s="146" t="str">
        <f t="shared" ref="P19:P52" si="7">IF(ISBLANK($K$8),"",IF($Y$7=1,IF(ISERROR($P107),"",$P107),IF($Y$7=2,AR19,BD19)))</f>
        <v/>
      </c>
      <c r="Q19" s="144" t="str">
        <f t="shared" ref="Q19:Q52" si="8">IF(ISBLANK($S$8),"",IF(OR($AC19=0,ISBLANK($J19)),"",IF($J19="abs","",IF($J19="exc","",$J19*($S$8/$C$8)))))</f>
        <v/>
      </c>
      <c r="R19" s="149" t="str">
        <f t="shared" si="1"/>
        <v/>
      </c>
      <c r="S19" s="13"/>
      <c r="T19" s="147" t="str">
        <f t="shared" ref="T19:T52" si="9">IF(AND(ISBLANK($K$7),ISBLANK($K$8),ISBLANK($S$7),ISBLANK($S$8)),"",IF(OR(AND($T107=0,OR(ISBLANK($F19),$F19="exc",$F19="abs"),OR(ISBLANK($J19),$J19="exc",$J19="abs")),$AC19=0),"",$T107))</f>
        <v/>
      </c>
      <c r="U19" s="150" t="str">
        <f t="shared" si="2"/>
        <v/>
      </c>
      <c r="V19" s="13"/>
      <c r="W19" s="133" t="str">
        <f t="shared" ref="W19:W52" si="10">IF(ISERROR(AH107),"",AH107)</f>
        <v/>
      </c>
      <c r="X19" s="145" t="str">
        <f t="shared" ref="X19:X52" si="11">IF(ISERROR(AD107),"",AD107)</f>
        <v/>
      </c>
      <c r="Y19" s="149" t="str">
        <f t="shared" si="3"/>
        <v/>
      </c>
      <c r="Z19" s="35"/>
      <c r="AA19" s="1"/>
      <c r="AC19" s="23">
        <f>IF(NOT(ISBLANK(Pér1!$B19)),1,0)</f>
        <v>0</v>
      </c>
      <c r="AE19" s="42">
        <f>SUM(Pér1!F19,Pér1!H19,Pér1!J19,Pér2!F19,Pér2!H19,Pér2!J19)</f>
        <v>0</v>
      </c>
      <c r="AF19" s="36">
        <f>SUM(Pér1!G19,Pér1!I19,Pér1!K19,Pér2!G19,Pér2!I19,Pér2!K19)</f>
        <v>0</v>
      </c>
      <c r="AG19" s="34" t="str">
        <f t="shared" ref="AG19:AG52" si="12">IF(AF19=0,"",AE19/AF19*$K$7)</f>
        <v/>
      </c>
      <c r="AP19" s="42">
        <f>SUM(Pér3!F19,Pér3!H19,Pér3!J19,Pér4!F19,Pér4!H19,Pér4!J19,Pér5!F19,Pér5!H19,Pér5!J19)</f>
        <v>0</v>
      </c>
      <c r="AQ19" s="36">
        <f>SUM(Pér3!G19,Pér3!I19,Pér3!K19,Pér4!G19,Pér4!I19,Pér4!K19,Pér5!G19,Pér5!I19,Pér5!K19)</f>
        <v>0</v>
      </c>
      <c r="AR19" s="34" t="str">
        <f t="shared" ref="AR19:AR52" si="13">IF(AQ19=0,"",AP19/AQ19*$K$8)</f>
        <v/>
      </c>
      <c r="BA19" s="52" t="str">
        <f t="shared" ref="BA19:BA52" si="14">IF(ISNUMBER(L107),L107,"")</f>
        <v/>
      </c>
      <c r="BB19" s="33" t="str">
        <f t="shared" ref="BB19:BB52" si="15">IF(ISNUMBER(P107),P107,"")</f>
        <v/>
      </c>
      <c r="BC19" s="33" t="str">
        <f t="shared" ref="BC19:BC52" si="16">IF(AG19&lt;=BA19,BA19,AG19)</f>
        <v/>
      </c>
      <c r="BD19" s="53" t="str">
        <f t="shared" ref="BD19:BD52" si="17">IF(AR19&lt;=BB19,BB19,AR19)</f>
        <v/>
      </c>
    </row>
    <row r="20" spans="1:56" x14ac:dyDescent="0.2">
      <c r="A20" s="1" t="str">
        <f t="shared" si="4"/>
        <v/>
      </c>
      <c r="B20" s="1" t="str">
        <f>T(Pér1!$B20)</f>
        <v/>
      </c>
      <c r="C20" s="3"/>
      <c r="D20" s="146" t="str">
        <f>IF(ISNONTEXT(Pér1!$D20),N(Pér1!$D20),"")</f>
        <v/>
      </c>
      <c r="E20" s="142" t="str">
        <f>IF(ISNONTEXT(Pér2!$D20),N(Pér2!$D20),"")</f>
        <v/>
      </c>
      <c r="F20" s="143"/>
      <c r="G20" s="142" t="str">
        <f>IF(ISNONTEXT(Pér3!$D20),N(Pér3!$D20),"")</f>
        <v/>
      </c>
      <c r="H20" s="142" t="str">
        <f>IF(ISNONTEXT(Pér4!$D20),N(Pér4!$D20),"")</f>
        <v/>
      </c>
      <c r="I20" s="142" t="str">
        <f>IF(ISNONTEXT(Pér5!$D20),N(Pér5!$D20),"")</f>
        <v/>
      </c>
      <c r="J20" s="148"/>
      <c r="K20" s="3"/>
      <c r="L20" s="146" t="str">
        <f t="shared" si="5"/>
        <v/>
      </c>
      <c r="M20" s="144" t="str">
        <f t="shared" si="6"/>
        <v/>
      </c>
      <c r="N20" s="149" t="str">
        <f t="shared" si="0"/>
        <v/>
      </c>
      <c r="O20" s="13"/>
      <c r="P20" s="146" t="str">
        <f t="shared" si="7"/>
        <v/>
      </c>
      <c r="Q20" s="144" t="str">
        <f t="shared" si="8"/>
        <v/>
      </c>
      <c r="R20" s="149" t="str">
        <f t="shared" si="1"/>
        <v/>
      </c>
      <c r="S20" s="13"/>
      <c r="T20" s="147" t="str">
        <f t="shared" si="9"/>
        <v/>
      </c>
      <c r="U20" s="150" t="str">
        <f t="shared" si="2"/>
        <v/>
      </c>
      <c r="V20" s="13"/>
      <c r="W20" s="133" t="str">
        <f t="shared" si="10"/>
        <v/>
      </c>
      <c r="X20" s="145" t="str">
        <f t="shared" si="11"/>
        <v/>
      </c>
      <c r="Y20" s="149" t="str">
        <f t="shared" si="3"/>
        <v/>
      </c>
      <c r="Z20" s="35"/>
      <c r="AA20" s="1"/>
      <c r="AC20" s="23">
        <f>IF(NOT(ISBLANK(Pér1!$B20)),1,0)</f>
        <v>0</v>
      </c>
      <c r="AE20" s="42">
        <f>SUM(Pér1!F20,Pér1!H20,Pér1!J20,Pér2!F20,Pér2!H20,Pér2!J20)</f>
        <v>0</v>
      </c>
      <c r="AF20" s="36">
        <f>SUM(Pér1!G20,Pér1!I20,Pér1!K20,Pér2!G20,Pér2!I20,Pér2!K20)</f>
        <v>0</v>
      </c>
      <c r="AG20" s="34" t="str">
        <f t="shared" si="12"/>
        <v/>
      </c>
      <c r="AP20" s="42">
        <f>SUM(Pér3!F20,Pér3!H20,Pér3!J20,Pér4!F20,Pér4!H20,Pér4!J20,Pér5!F20,Pér5!H20,Pér5!J20)</f>
        <v>0</v>
      </c>
      <c r="AQ20" s="36">
        <f>SUM(Pér3!G20,Pér3!I20,Pér3!K20,Pér4!G20,Pér4!I20,Pér4!K20,Pér5!G20,Pér5!I20,Pér5!K20)</f>
        <v>0</v>
      </c>
      <c r="AR20" s="34" t="str">
        <f t="shared" si="13"/>
        <v/>
      </c>
      <c r="BA20" s="52" t="str">
        <f t="shared" si="14"/>
        <v/>
      </c>
      <c r="BB20" s="33" t="str">
        <f t="shared" si="15"/>
        <v/>
      </c>
      <c r="BC20" s="33" t="str">
        <f t="shared" si="16"/>
        <v/>
      </c>
      <c r="BD20" s="53" t="str">
        <f t="shared" si="17"/>
        <v/>
      </c>
    </row>
    <row r="21" spans="1:56" x14ac:dyDescent="0.2">
      <c r="A21" s="1" t="str">
        <f t="shared" si="4"/>
        <v/>
      </c>
      <c r="B21" s="1" t="str">
        <f>T(Pér1!$B21)</f>
        <v/>
      </c>
      <c r="C21" s="3"/>
      <c r="D21" s="146" t="str">
        <f>IF(ISNONTEXT(Pér1!$D21),N(Pér1!$D21),"")</f>
        <v/>
      </c>
      <c r="E21" s="142" t="str">
        <f>IF(ISNONTEXT(Pér2!$D21),N(Pér2!$D21),"")</f>
        <v/>
      </c>
      <c r="F21" s="143"/>
      <c r="G21" s="142" t="str">
        <f>IF(ISNONTEXT(Pér3!$D21),N(Pér3!$D21),"")</f>
        <v/>
      </c>
      <c r="H21" s="142" t="str">
        <f>IF(ISNONTEXT(Pér4!$D21),N(Pér4!$D21),"")</f>
        <v/>
      </c>
      <c r="I21" s="142" t="str">
        <f>IF(ISNONTEXT(Pér5!$D21),N(Pér5!$D21),"")</f>
        <v/>
      </c>
      <c r="J21" s="148"/>
      <c r="K21" s="3"/>
      <c r="L21" s="146" t="str">
        <f t="shared" si="5"/>
        <v/>
      </c>
      <c r="M21" s="144" t="str">
        <f t="shared" si="6"/>
        <v/>
      </c>
      <c r="N21" s="149" t="str">
        <f t="shared" si="0"/>
        <v/>
      </c>
      <c r="O21" s="13"/>
      <c r="P21" s="146" t="str">
        <f t="shared" si="7"/>
        <v/>
      </c>
      <c r="Q21" s="144" t="str">
        <f t="shared" si="8"/>
        <v/>
      </c>
      <c r="R21" s="149" t="str">
        <f t="shared" si="1"/>
        <v/>
      </c>
      <c r="S21" s="13"/>
      <c r="T21" s="147" t="str">
        <f t="shared" si="9"/>
        <v/>
      </c>
      <c r="U21" s="150" t="str">
        <f t="shared" si="2"/>
        <v/>
      </c>
      <c r="V21" s="13"/>
      <c r="W21" s="133" t="str">
        <f t="shared" si="10"/>
        <v/>
      </c>
      <c r="X21" s="145" t="str">
        <f t="shared" si="11"/>
        <v/>
      </c>
      <c r="Y21" s="149" t="str">
        <f t="shared" si="3"/>
        <v/>
      </c>
      <c r="Z21" s="35"/>
      <c r="AA21" s="1"/>
      <c r="AC21" s="23">
        <f>IF(NOT(ISBLANK(Pér1!$B21)),1,0)</f>
        <v>0</v>
      </c>
      <c r="AE21" s="42">
        <f>SUM(Pér1!F21,Pér1!H21,Pér1!J21,Pér2!F21,Pér2!H21,Pér2!J21)</f>
        <v>0</v>
      </c>
      <c r="AF21" s="36">
        <f>SUM(Pér1!G21,Pér1!I21,Pér1!K21,Pér2!G21,Pér2!I21,Pér2!K21)</f>
        <v>0</v>
      </c>
      <c r="AG21" s="34" t="str">
        <f t="shared" si="12"/>
        <v/>
      </c>
      <c r="AP21" s="42">
        <f>SUM(Pér3!F21,Pér3!H21,Pér3!J21,Pér4!F21,Pér4!H21,Pér4!J21,Pér5!F21,Pér5!H21,Pér5!J21)</f>
        <v>0</v>
      </c>
      <c r="AQ21" s="36">
        <f>SUM(Pér3!G21,Pér3!I21,Pér3!K21,Pér4!G21,Pér4!I21,Pér4!K21,Pér5!G21,Pér5!I21,Pér5!K21)</f>
        <v>0</v>
      </c>
      <c r="AR21" s="34" t="str">
        <f t="shared" si="13"/>
        <v/>
      </c>
      <c r="BA21" s="52" t="str">
        <f t="shared" si="14"/>
        <v/>
      </c>
      <c r="BB21" s="33" t="str">
        <f t="shared" si="15"/>
        <v/>
      </c>
      <c r="BC21" s="33" t="str">
        <f t="shared" si="16"/>
        <v/>
      </c>
      <c r="BD21" s="53" t="str">
        <f t="shared" si="17"/>
        <v/>
      </c>
    </row>
    <row r="22" spans="1:56" x14ac:dyDescent="0.2">
      <c r="A22" s="1" t="str">
        <f t="shared" si="4"/>
        <v/>
      </c>
      <c r="B22" s="1" t="str">
        <f>T(Pér1!$B22)</f>
        <v/>
      </c>
      <c r="C22" s="3"/>
      <c r="D22" s="146" t="str">
        <f>IF(ISNONTEXT(Pér1!$D22),N(Pér1!$D22),"")</f>
        <v/>
      </c>
      <c r="E22" s="142" t="str">
        <f>IF(ISNONTEXT(Pér2!$D22),N(Pér2!$D22),"")</f>
        <v/>
      </c>
      <c r="F22" s="143"/>
      <c r="G22" s="142" t="str">
        <f>IF(ISNONTEXT(Pér3!$D22),N(Pér3!$D22),"")</f>
        <v/>
      </c>
      <c r="H22" s="142" t="str">
        <f>IF(ISNONTEXT(Pér4!$D22),N(Pér4!$D22),"")</f>
        <v/>
      </c>
      <c r="I22" s="142" t="str">
        <f>IF(ISNONTEXT(Pér5!$D22),N(Pér5!$D22),"")</f>
        <v/>
      </c>
      <c r="J22" s="148"/>
      <c r="K22" s="3"/>
      <c r="L22" s="146" t="str">
        <f t="shared" si="5"/>
        <v/>
      </c>
      <c r="M22" s="144" t="str">
        <f t="shared" si="6"/>
        <v/>
      </c>
      <c r="N22" s="149" t="str">
        <f t="shared" si="0"/>
        <v/>
      </c>
      <c r="O22" s="13"/>
      <c r="P22" s="146" t="str">
        <f t="shared" si="7"/>
        <v/>
      </c>
      <c r="Q22" s="144" t="str">
        <f t="shared" si="8"/>
        <v/>
      </c>
      <c r="R22" s="149" t="str">
        <f t="shared" si="1"/>
        <v/>
      </c>
      <c r="S22" s="13"/>
      <c r="T22" s="147" t="str">
        <f t="shared" si="9"/>
        <v/>
      </c>
      <c r="U22" s="150" t="str">
        <f t="shared" si="2"/>
        <v/>
      </c>
      <c r="V22" s="13"/>
      <c r="W22" s="133" t="str">
        <f t="shared" si="10"/>
        <v/>
      </c>
      <c r="X22" s="145" t="str">
        <f t="shared" si="11"/>
        <v/>
      </c>
      <c r="Y22" s="149" t="str">
        <f t="shared" si="3"/>
        <v/>
      </c>
      <c r="Z22" s="35"/>
      <c r="AA22" s="1"/>
      <c r="AC22" s="23">
        <f>IF(NOT(ISBLANK(Pér1!$B22)),1,0)</f>
        <v>0</v>
      </c>
      <c r="AE22" s="42">
        <f>SUM(Pér1!F22,Pér1!H22,Pér1!J22,Pér2!F22,Pér2!H22,Pér2!J22)</f>
        <v>0</v>
      </c>
      <c r="AF22" s="36">
        <f>SUM(Pér1!G22,Pér1!I22,Pér1!K22,Pér2!G22,Pér2!I22,Pér2!K22)</f>
        <v>0</v>
      </c>
      <c r="AG22" s="34" t="str">
        <f t="shared" si="12"/>
        <v/>
      </c>
      <c r="AP22" s="42">
        <f>SUM(Pér3!F22,Pér3!H22,Pér3!J22,Pér4!F22,Pér4!H22,Pér4!J22,Pér5!F22,Pér5!H22,Pér5!J22)</f>
        <v>0</v>
      </c>
      <c r="AQ22" s="36">
        <f>SUM(Pér3!G22,Pér3!I22,Pér3!K22,Pér4!G22,Pér4!I22,Pér4!K22,Pér5!G22,Pér5!I22,Pér5!K22)</f>
        <v>0</v>
      </c>
      <c r="AR22" s="34" t="str">
        <f t="shared" si="13"/>
        <v/>
      </c>
      <c r="BA22" s="52" t="str">
        <f t="shared" si="14"/>
        <v/>
      </c>
      <c r="BB22" s="33" t="str">
        <f t="shared" si="15"/>
        <v/>
      </c>
      <c r="BC22" s="33" t="str">
        <f t="shared" si="16"/>
        <v/>
      </c>
      <c r="BD22" s="53" t="str">
        <f t="shared" si="17"/>
        <v/>
      </c>
    </row>
    <row r="23" spans="1:56" x14ac:dyDescent="0.2">
      <c r="A23" s="1" t="str">
        <f t="shared" si="4"/>
        <v/>
      </c>
      <c r="B23" s="1" t="str">
        <f>T(Pér1!$B23)</f>
        <v/>
      </c>
      <c r="C23" s="3"/>
      <c r="D23" s="146" t="str">
        <f>IF(ISNONTEXT(Pér1!$D23),N(Pér1!$D23),"")</f>
        <v/>
      </c>
      <c r="E23" s="142" t="str">
        <f>IF(ISNONTEXT(Pér2!$D23),N(Pér2!$D23),"")</f>
        <v/>
      </c>
      <c r="F23" s="143"/>
      <c r="G23" s="142" t="str">
        <f>IF(ISNONTEXT(Pér3!$D23),N(Pér3!$D23),"")</f>
        <v/>
      </c>
      <c r="H23" s="142" t="str">
        <f>IF(ISNONTEXT(Pér4!$D23),N(Pér4!$D23),"")</f>
        <v/>
      </c>
      <c r="I23" s="142" t="str">
        <f>IF(ISNONTEXT(Pér5!$D23),N(Pér5!$D23),"")</f>
        <v/>
      </c>
      <c r="J23" s="148"/>
      <c r="K23" s="3"/>
      <c r="L23" s="146" t="str">
        <f t="shared" si="5"/>
        <v/>
      </c>
      <c r="M23" s="144" t="str">
        <f t="shared" si="6"/>
        <v/>
      </c>
      <c r="N23" s="149" t="str">
        <f t="shared" si="0"/>
        <v/>
      </c>
      <c r="O23" s="13"/>
      <c r="P23" s="146" t="str">
        <f t="shared" si="7"/>
        <v/>
      </c>
      <c r="Q23" s="144" t="str">
        <f t="shared" si="8"/>
        <v/>
      </c>
      <c r="R23" s="149" t="str">
        <f t="shared" si="1"/>
        <v/>
      </c>
      <c r="S23" s="13"/>
      <c r="T23" s="147" t="str">
        <f t="shared" si="9"/>
        <v/>
      </c>
      <c r="U23" s="150" t="str">
        <f t="shared" si="2"/>
        <v/>
      </c>
      <c r="V23" s="13"/>
      <c r="W23" s="133" t="str">
        <f t="shared" si="10"/>
        <v/>
      </c>
      <c r="X23" s="145" t="str">
        <f t="shared" si="11"/>
        <v/>
      </c>
      <c r="Y23" s="149" t="str">
        <f t="shared" si="3"/>
        <v/>
      </c>
      <c r="Z23" s="35"/>
      <c r="AA23" s="1"/>
      <c r="AC23" s="23">
        <f>IF(NOT(ISBLANK(Pér1!$B23)),1,0)</f>
        <v>0</v>
      </c>
      <c r="AE23" s="42">
        <f>SUM(Pér1!F23,Pér1!H23,Pér1!J23,Pér2!F23,Pér2!H23,Pér2!J23)</f>
        <v>0</v>
      </c>
      <c r="AF23" s="36">
        <f>SUM(Pér1!G23,Pér1!I23,Pér1!K23,Pér2!G23,Pér2!I23,Pér2!K23)</f>
        <v>0</v>
      </c>
      <c r="AG23" s="34" t="str">
        <f t="shared" si="12"/>
        <v/>
      </c>
      <c r="AP23" s="42">
        <f>SUM(Pér3!F23,Pér3!H23,Pér3!J23,Pér4!F23,Pér4!H23,Pér4!J23,Pér5!F23,Pér5!H23,Pér5!J23)</f>
        <v>0</v>
      </c>
      <c r="AQ23" s="36">
        <f>SUM(Pér3!G23,Pér3!I23,Pér3!K23,Pér4!G23,Pér4!I23,Pér4!K23,Pér5!G23,Pér5!I23,Pér5!K23)</f>
        <v>0</v>
      </c>
      <c r="AR23" s="34" t="str">
        <f t="shared" si="13"/>
        <v/>
      </c>
      <c r="BA23" s="52" t="str">
        <f t="shared" si="14"/>
        <v/>
      </c>
      <c r="BB23" s="33" t="str">
        <f t="shared" si="15"/>
        <v/>
      </c>
      <c r="BC23" s="33" t="str">
        <f t="shared" si="16"/>
        <v/>
      </c>
      <c r="BD23" s="53" t="str">
        <f t="shared" si="17"/>
        <v/>
      </c>
    </row>
    <row r="24" spans="1:56" x14ac:dyDescent="0.2">
      <c r="A24" s="1" t="str">
        <f t="shared" si="4"/>
        <v/>
      </c>
      <c r="B24" s="1" t="str">
        <f>T(Pér1!$B24)</f>
        <v/>
      </c>
      <c r="C24" s="3"/>
      <c r="D24" s="146" t="str">
        <f>IF(ISNONTEXT(Pér1!$D24),N(Pér1!$D24),"")</f>
        <v/>
      </c>
      <c r="E24" s="142" t="str">
        <f>IF(ISNONTEXT(Pér2!$D24),N(Pér2!$D24),"")</f>
        <v/>
      </c>
      <c r="F24" s="143"/>
      <c r="G24" s="142" t="str">
        <f>IF(ISNONTEXT(Pér3!$D24),N(Pér3!$D24),"")</f>
        <v/>
      </c>
      <c r="H24" s="142" t="str">
        <f>IF(ISNONTEXT(Pér4!$D24),N(Pér4!$D24),"")</f>
        <v/>
      </c>
      <c r="I24" s="142" t="str">
        <f>IF(ISNONTEXT(Pér5!$D24),N(Pér5!$D24),"")</f>
        <v/>
      </c>
      <c r="J24" s="148"/>
      <c r="K24" s="3"/>
      <c r="L24" s="146" t="str">
        <f t="shared" si="5"/>
        <v/>
      </c>
      <c r="M24" s="144" t="str">
        <f t="shared" si="6"/>
        <v/>
      </c>
      <c r="N24" s="149" t="str">
        <f t="shared" si="0"/>
        <v/>
      </c>
      <c r="O24" s="13"/>
      <c r="P24" s="146" t="str">
        <f t="shared" si="7"/>
        <v/>
      </c>
      <c r="Q24" s="144" t="str">
        <f t="shared" si="8"/>
        <v/>
      </c>
      <c r="R24" s="149" t="str">
        <f t="shared" si="1"/>
        <v/>
      </c>
      <c r="S24" s="13"/>
      <c r="T24" s="147" t="str">
        <f t="shared" si="9"/>
        <v/>
      </c>
      <c r="U24" s="150" t="str">
        <f t="shared" si="2"/>
        <v/>
      </c>
      <c r="V24" s="13"/>
      <c r="W24" s="133" t="str">
        <f t="shared" si="10"/>
        <v/>
      </c>
      <c r="X24" s="145" t="str">
        <f t="shared" si="11"/>
        <v/>
      </c>
      <c r="Y24" s="149" t="str">
        <f t="shared" si="3"/>
        <v/>
      </c>
      <c r="Z24" s="35"/>
      <c r="AA24" s="1"/>
      <c r="AC24" s="23">
        <f>IF(NOT(ISBLANK(Pér1!$B24)),1,0)</f>
        <v>0</v>
      </c>
      <c r="AE24" s="42">
        <f>SUM(Pér1!F24,Pér1!H24,Pér1!J24,Pér2!F24,Pér2!H24,Pér2!J24)</f>
        <v>0</v>
      </c>
      <c r="AF24" s="36">
        <f>SUM(Pér1!G24,Pér1!I24,Pér1!K24,Pér2!G24,Pér2!I24,Pér2!K24)</f>
        <v>0</v>
      </c>
      <c r="AG24" s="34" t="str">
        <f t="shared" si="12"/>
        <v/>
      </c>
      <c r="AP24" s="42">
        <f>SUM(Pér3!F24,Pér3!H24,Pér3!J24,Pér4!F24,Pér4!H24,Pér4!J24,Pér5!F24,Pér5!H24,Pér5!J24)</f>
        <v>0</v>
      </c>
      <c r="AQ24" s="36">
        <f>SUM(Pér3!G24,Pér3!I24,Pér3!K24,Pér4!G24,Pér4!I24,Pér4!K24,Pér5!G24,Pér5!I24,Pér5!K24)</f>
        <v>0</v>
      </c>
      <c r="AR24" s="34" t="str">
        <f t="shared" si="13"/>
        <v/>
      </c>
      <c r="BA24" s="52" t="str">
        <f t="shared" si="14"/>
        <v/>
      </c>
      <c r="BB24" s="33" t="str">
        <f t="shared" si="15"/>
        <v/>
      </c>
      <c r="BC24" s="33" t="str">
        <f t="shared" si="16"/>
        <v/>
      </c>
      <c r="BD24" s="53" t="str">
        <f t="shared" si="17"/>
        <v/>
      </c>
    </row>
    <row r="25" spans="1:56" x14ac:dyDescent="0.2">
      <c r="A25" s="1" t="str">
        <f t="shared" si="4"/>
        <v/>
      </c>
      <c r="B25" s="1" t="str">
        <f>T(Pér1!$B25)</f>
        <v/>
      </c>
      <c r="C25" s="3"/>
      <c r="D25" s="146" t="str">
        <f>IF(ISNONTEXT(Pér1!$D25),N(Pér1!$D25),"")</f>
        <v/>
      </c>
      <c r="E25" s="142" t="str">
        <f>IF(ISNONTEXT(Pér2!$D25),N(Pér2!$D25),"")</f>
        <v/>
      </c>
      <c r="F25" s="143"/>
      <c r="G25" s="142" t="str">
        <f>IF(ISNONTEXT(Pér3!$D25),N(Pér3!$D25),"")</f>
        <v/>
      </c>
      <c r="H25" s="142" t="str">
        <f>IF(ISNONTEXT(Pér4!$D25),N(Pér4!$D25),"")</f>
        <v/>
      </c>
      <c r="I25" s="142" t="str">
        <f>IF(ISNONTEXT(Pér5!$D25),N(Pér5!$D25),"")</f>
        <v/>
      </c>
      <c r="J25" s="148"/>
      <c r="K25" s="3"/>
      <c r="L25" s="146" t="str">
        <f t="shared" si="5"/>
        <v/>
      </c>
      <c r="M25" s="144" t="str">
        <f t="shared" si="6"/>
        <v/>
      </c>
      <c r="N25" s="149" t="str">
        <f t="shared" si="0"/>
        <v/>
      </c>
      <c r="O25" s="13"/>
      <c r="P25" s="146" t="str">
        <f t="shared" si="7"/>
        <v/>
      </c>
      <c r="Q25" s="144" t="str">
        <f t="shared" si="8"/>
        <v/>
      </c>
      <c r="R25" s="149" t="str">
        <f t="shared" si="1"/>
        <v/>
      </c>
      <c r="S25" s="13"/>
      <c r="T25" s="147" t="str">
        <f t="shared" si="9"/>
        <v/>
      </c>
      <c r="U25" s="150" t="str">
        <f t="shared" si="2"/>
        <v/>
      </c>
      <c r="V25" s="13"/>
      <c r="W25" s="133" t="str">
        <f t="shared" si="10"/>
        <v/>
      </c>
      <c r="X25" s="145" t="str">
        <f t="shared" si="11"/>
        <v/>
      </c>
      <c r="Y25" s="149" t="str">
        <f t="shared" si="3"/>
        <v/>
      </c>
      <c r="Z25" s="35"/>
      <c r="AA25" s="1"/>
      <c r="AC25" s="23">
        <f>IF(NOT(ISBLANK(Pér1!$B25)),1,0)</f>
        <v>0</v>
      </c>
      <c r="AE25" s="42">
        <f>SUM(Pér1!F25,Pér1!H25,Pér1!J25,Pér2!F25,Pér2!H25,Pér2!J25)</f>
        <v>0</v>
      </c>
      <c r="AF25" s="36">
        <f>SUM(Pér1!G25,Pér1!I25,Pér1!K25,Pér2!G25,Pér2!I25,Pér2!K25)</f>
        <v>0</v>
      </c>
      <c r="AG25" s="34" t="str">
        <f t="shared" si="12"/>
        <v/>
      </c>
      <c r="AP25" s="42">
        <f>SUM(Pér3!F25,Pér3!H25,Pér3!J25,Pér4!F25,Pér4!H25,Pér4!J25,Pér5!F25,Pér5!H25,Pér5!J25)</f>
        <v>0</v>
      </c>
      <c r="AQ25" s="36">
        <f>SUM(Pér3!G25,Pér3!I25,Pér3!K25,Pér4!G25,Pér4!I25,Pér4!K25,Pér5!G25,Pér5!I25,Pér5!K25)</f>
        <v>0</v>
      </c>
      <c r="AR25" s="34" t="str">
        <f t="shared" si="13"/>
        <v/>
      </c>
      <c r="BA25" s="52" t="str">
        <f t="shared" si="14"/>
        <v/>
      </c>
      <c r="BB25" s="33" t="str">
        <f t="shared" si="15"/>
        <v/>
      </c>
      <c r="BC25" s="33" t="str">
        <f t="shared" si="16"/>
        <v/>
      </c>
      <c r="BD25" s="53" t="str">
        <f t="shared" si="17"/>
        <v/>
      </c>
    </row>
    <row r="26" spans="1:56" x14ac:dyDescent="0.2">
      <c r="A26" s="1" t="str">
        <f t="shared" si="4"/>
        <v/>
      </c>
      <c r="B26" s="1" t="str">
        <f>T(Pér1!$B26)</f>
        <v/>
      </c>
      <c r="C26" s="3"/>
      <c r="D26" s="146" t="str">
        <f>IF(ISNONTEXT(Pér1!$D26),N(Pér1!$D26),"")</f>
        <v/>
      </c>
      <c r="E26" s="142" t="str">
        <f>IF(ISNONTEXT(Pér2!$D26),N(Pér2!$D26),"")</f>
        <v/>
      </c>
      <c r="F26" s="143"/>
      <c r="G26" s="142" t="str">
        <f>IF(ISNONTEXT(Pér3!$D26),N(Pér3!$D26),"")</f>
        <v/>
      </c>
      <c r="H26" s="142" t="str">
        <f>IF(ISNONTEXT(Pér4!$D26),N(Pér4!$D26),"")</f>
        <v/>
      </c>
      <c r="I26" s="142" t="str">
        <f>IF(ISNONTEXT(Pér5!$D26),N(Pér5!$D26),"")</f>
        <v/>
      </c>
      <c r="J26" s="148"/>
      <c r="K26" s="3"/>
      <c r="L26" s="146" t="str">
        <f t="shared" si="5"/>
        <v/>
      </c>
      <c r="M26" s="144" t="str">
        <f t="shared" si="6"/>
        <v/>
      </c>
      <c r="N26" s="149" t="str">
        <f t="shared" si="0"/>
        <v/>
      </c>
      <c r="O26" s="13"/>
      <c r="P26" s="146" t="str">
        <f t="shared" si="7"/>
        <v/>
      </c>
      <c r="Q26" s="144" t="str">
        <f t="shared" si="8"/>
        <v/>
      </c>
      <c r="R26" s="149" t="str">
        <f t="shared" si="1"/>
        <v/>
      </c>
      <c r="S26" s="13"/>
      <c r="T26" s="147" t="str">
        <f t="shared" si="9"/>
        <v/>
      </c>
      <c r="U26" s="150" t="str">
        <f t="shared" si="2"/>
        <v/>
      </c>
      <c r="V26" s="13"/>
      <c r="W26" s="133" t="str">
        <f t="shared" si="10"/>
        <v/>
      </c>
      <c r="X26" s="145" t="str">
        <f t="shared" si="11"/>
        <v/>
      </c>
      <c r="Y26" s="149" t="str">
        <f t="shared" si="3"/>
        <v/>
      </c>
      <c r="Z26" s="35"/>
      <c r="AA26" s="1"/>
      <c r="AC26" s="23">
        <f>IF(NOT(ISBLANK(Pér1!$B26)),1,0)</f>
        <v>0</v>
      </c>
      <c r="AE26" s="42">
        <f>SUM(Pér1!F26,Pér1!H26,Pér1!J26,Pér2!F26,Pér2!H26,Pér2!J26)</f>
        <v>0</v>
      </c>
      <c r="AF26" s="36">
        <f>SUM(Pér1!G26,Pér1!I26,Pér1!K26,Pér2!G26,Pér2!I26,Pér2!K26)</f>
        <v>0</v>
      </c>
      <c r="AG26" s="34" t="str">
        <f t="shared" si="12"/>
        <v/>
      </c>
      <c r="AP26" s="42">
        <f>SUM(Pér3!F26,Pér3!H26,Pér3!J26,Pér4!F26,Pér4!H26,Pér4!J26,Pér5!F26,Pér5!H26,Pér5!J26)</f>
        <v>0</v>
      </c>
      <c r="AQ26" s="36">
        <f>SUM(Pér3!G26,Pér3!I26,Pér3!K26,Pér4!G26,Pér4!I26,Pér4!K26,Pér5!G26,Pér5!I26,Pér5!K26)</f>
        <v>0</v>
      </c>
      <c r="AR26" s="34" t="str">
        <f t="shared" si="13"/>
        <v/>
      </c>
      <c r="BA26" s="52" t="str">
        <f t="shared" si="14"/>
        <v/>
      </c>
      <c r="BB26" s="33" t="str">
        <f t="shared" si="15"/>
        <v/>
      </c>
      <c r="BC26" s="33" t="str">
        <f t="shared" si="16"/>
        <v/>
      </c>
      <c r="BD26" s="53" t="str">
        <f t="shared" si="17"/>
        <v/>
      </c>
    </row>
    <row r="27" spans="1:56" x14ac:dyDescent="0.2">
      <c r="A27" s="1" t="str">
        <f t="shared" si="4"/>
        <v/>
      </c>
      <c r="B27" s="1" t="str">
        <f>T(Pér1!$B27)</f>
        <v/>
      </c>
      <c r="C27" s="3"/>
      <c r="D27" s="146" t="str">
        <f>IF(ISNONTEXT(Pér1!$D27),N(Pér1!$D27),"")</f>
        <v/>
      </c>
      <c r="E27" s="142" t="str">
        <f>IF(ISNONTEXT(Pér2!$D27),N(Pér2!$D27),"")</f>
        <v/>
      </c>
      <c r="F27" s="143"/>
      <c r="G27" s="142" t="str">
        <f>IF(ISNONTEXT(Pér3!$D27),N(Pér3!$D27),"")</f>
        <v/>
      </c>
      <c r="H27" s="142" t="str">
        <f>IF(ISNONTEXT(Pér4!$D27),N(Pér4!$D27),"")</f>
        <v/>
      </c>
      <c r="I27" s="142" t="str">
        <f>IF(ISNONTEXT(Pér5!$D27),N(Pér5!$D27),"")</f>
        <v/>
      </c>
      <c r="J27" s="148"/>
      <c r="K27" s="3"/>
      <c r="L27" s="146" t="str">
        <f t="shared" si="5"/>
        <v/>
      </c>
      <c r="M27" s="144" t="str">
        <f t="shared" si="6"/>
        <v/>
      </c>
      <c r="N27" s="149" t="str">
        <f t="shared" si="0"/>
        <v/>
      </c>
      <c r="O27" s="13"/>
      <c r="P27" s="146" t="str">
        <f t="shared" si="7"/>
        <v/>
      </c>
      <c r="Q27" s="144" t="str">
        <f t="shared" si="8"/>
        <v/>
      </c>
      <c r="R27" s="149" t="str">
        <f t="shared" si="1"/>
        <v/>
      </c>
      <c r="S27" s="13"/>
      <c r="T27" s="147" t="str">
        <f t="shared" si="9"/>
        <v/>
      </c>
      <c r="U27" s="150" t="str">
        <f t="shared" si="2"/>
        <v/>
      </c>
      <c r="V27" s="13"/>
      <c r="W27" s="133" t="str">
        <f t="shared" si="10"/>
        <v/>
      </c>
      <c r="X27" s="145" t="str">
        <f t="shared" si="11"/>
        <v/>
      </c>
      <c r="Y27" s="149" t="str">
        <f t="shared" si="3"/>
        <v/>
      </c>
      <c r="Z27" s="35"/>
      <c r="AA27" s="1"/>
      <c r="AC27" s="23">
        <f>IF(NOT(ISBLANK(Pér1!$B27)),1,0)</f>
        <v>0</v>
      </c>
      <c r="AE27" s="42">
        <f>SUM(Pér1!F27,Pér1!H27,Pér1!J27,Pér2!F27,Pér2!H27,Pér2!J27)</f>
        <v>0</v>
      </c>
      <c r="AF27" s="36">
        <f>SUM(Pér1!G27,Pér1!I27,Pér1!K27,Pér2!G27,Pér2!I27,Pér2!K27)</f>
        <v>0</v>
      </c>
      <c r="AG27" s="34" t="str">
        <f t="shared" si="12"/>
        <v/>
      </c>
      <c r="AP27" s="42">
        <f>SUM(Pér3!F27,Pér3!H27,Pér3!J27,Pér4!F27,Pér4!H27,Pér4!J27,Pér5!F27,Pér5!H27,Pér5!J27)</f>
        <v>0</v>
      </c>
      <c r="AQ27" s="36">
        <f>SUM(Pér3!G27,Pér3!I27,Pér3!K27,Pér4!G27,Pér4!I27,Pér4!K27,Pér5!G27,Pér5!I27,Pér5!K27)</f>
        <v>0</v>
      </c>
      <c r="AR27" s="34" t="str">
        <f t="shared" si="13"/>
        <v/>
      </c>
      <c r="BA27" s="52" t="str">
        <f t="shared" si="14"/>
        <v/>
      </c>
      <c r="BB27" s="33" t="str">
        <f t="shared" si="15"/>
        <v/>
      </c>
      <c r="BC27" s="33" t="str">
        <f t="shared" si="16"/>
        <v/>
      </c>
      <c r="BD27" s="53" t="str">
        <f t="shared" si="17"/>
        <v/>
      </c>
    </row>
    <row r="28" spans="1:56" x14ac:dyDescent="0.2">
      <c r="A28" s="1" t="str">
        <f t="shared" si="4"/>
        <v/>
      </c>
      <c r="B28" s="1" t="str">
        <f>T(Pér1!$B28)</f>
        <v/>
      </c>
      <c r="C28" s="3"/>
      <c r="D28" s="146" t="str">
        <f>IF(ISNONTEXT(Pér1!$D28),N(Pér1!$D28),"")</f>
        <v/>
      </c>
      <c r="E28" s="142" t="str">
        <f>IF(ISNONTEXT(Pér2!$D28),N(Pér2!$D28),"")</f>
        <v/>
      </c>
      <c r="F28" s="143"/>
      <c r="G28" s="142" t="str">
        <f>IF(ISNONTEXT(Pér3!$D28),N(Pér3!$D28),"")</f>
        <v/>
      </c>
      <c r="H28" s="142" t="str">
        <f>IF(ISNONTEXT(Pér4!$D28),N(Pér4!$D28),"")</f>
        <v/>
      </c>
      <c r="I28" s="142" t="str">
        <f>IF(ISNONTEXT(Pér5!$D28),N(Pér5!$D28),"")</f>
        <v/>
      </c>
      <c r="J28" s="148"/>
      <c r="K28" s="3"/>
      <c r="L28" s="146" t="str">
        <f t="shared" si="5"/>
        <v/>
      </c>
      <c r="M28" s="144" t="str">
        <f t="shared" si="6"/>
        <v/>
      </c>
      <c r="N28" s="149" t="str">
        <f t="shared" si="0"/>
        <v/>
      </c>
      <c r="O28" s="13"/>
      <c r="P28" s="146" t="str">
        <f t="shared" si="7"/>
        <v/>
      </c>
      <c r="Q28" s="144" t="str">
        <f t="shared" si="8"/>
        <v/>
      </c>
      <c r="R28" s="149" t="str">
        <f t="shared" si="1"/>
        <v/>
      </c>
      <c r="S28" s="13"/>
      <c r="T28" s="147" t="str">
        <f t="shared" si="9"/>
        <v/>
      </c>
      <c r="U28" s="150" t="str">
        <f t="shared" si="2"/>
        <v/>
      </c>
      <c r="V28" s="13"/>
      <c r="W28" s="133" t="str">
        <f t="shared" si="10"/>
        <v/>
      </c>
      <c r="X28" s="145" t="str">
        <f t="shared" si="11"/>
        <v/>
      </c>
      <c r="Y28" s="149" t="str">
        <f t="shared" si="3"/>
        <v/>
      </c>
      <c r="Z28" s="35"/>
      <c r="AA28" s="1"/>
      <c r="AC28" s="23">
        <f>IF(NOT(ISBLANK(Pér1!$B28)),1,0)</f>
        <v>0</v>
      </c>
      <c r="AE28" s="42">
        <f>SUM(Pér1!F28,Pér1!H28,Pér1!J28,Pér2!F28,Pér2!H28,Pér2!J28)</f>
        <v>0</v>
      </c>
      <c r="AF28" s="36">
        <f>SUM(Pér1!G28,Pér1!I28,Pér1!K28,Pér2!G28,Pér2!I28,Pér2!K28)</f>
        <v>0</v>
      </c>
      <c r="AG28" s="34" t="str">
        <f t="shared" si="12"/>
        <v/>
      </c>
      <c r="AP28" s="42">
        <f>SUM(Pér3!F28,Pér3!H28,Pér3!J28,Pér4!F28,Pér4!H28,Pér4!J28,Pér5!F28,Pér5!H28,Pér5!J28)</f>
        <v>0</v>
      </c>
      <c r="AQ28" s="36">
        <f>SUM(Pér3!G28,Pér3!I28,Pér3!K28,Pér4!G28,Pér4!I28,Pér4!K28,Pér5!G28,Pér5!I28,Pér5!K28)</f>
        <v>0</v>
      </c>
      <c r="AR28" s="34" t="str">
        <f t="shared" si="13"/>
        <v/>
      </c>
      <c r="BA28" s="52" t="str">
        <f t="shared" si="14"/>
        <v/>
      </c>
      <c r="BB28" s="33" t="str">
        <f t="shared" si="15"/>
        <v/>
      </c>
      <c r="BC28" s="33" t="str">
        <f t="shared" si="16"/>
        <v/>
      </c>
      <c r="BD28" s="53" t="str">
        <f t="shared" si="17"/>
        <v/>
      </c>
    </row>
    <row r="29" spans="1:56" x14ac:dyDescent="0.2">
      <c r="A29" s="1" t="str">
        <f t="shared" si="4"/>
        <v/>
      </c>
      <c r="B29" s="1" t="str">
        <f>T(Pér1!$B29)</f>
        <v/>
      </c>
      <c r="C29" s="3"/>
      <c r="D29" s="146" t="str">
        <f>IF(ISNONTEXT(Pér1!$D29),N(Pér1!$D29),"")</f>
        <v/>
      </c>
      <c r="E29" s="142" t="str">
        <f>IF(ISNONTEXT(Pér2!$D29),N(Pér2!$D29),"")</f>
        <v/>
      </c>
      <c r="F29" s="143"/>
      <c r="G29" s="142" t="str">
        <f>IF(ISNONTEXT(Pér3!$D29),N(Pér3!$D29),"")</f>
        <v/>
      </c>
      <c r="H29" s="142" t="str">
        <f>IF(ISNONTEXT(Pér4!$D29),N(Pér4!$D29),"")</f>
        <v/>
      </c>
      <c r="I29" s="142" t="str">
        <f>IF(ISNONTEXT(Pér5!$D29),N(Pér5!$D29),"")</f>
        <v/>
      </c>
      <c r="J29" s="148"/>
      <c r="K29" s="3"/>
      <c r="L29" s="146" t="str">
        <f t="shared" si="5"/>
        <v/>
      </c>
      <c r="M29" s="144" t="str">
        <f t="shared" si="6"/>
        <v/>
      </c>
      <c r="N29" s="149" t="str">
        <f t="shared" si="0"/>
        <v/>
      </c>
      <c r="O29" s="13"/>
      <c r="P29" s="146" t="str">
        <f t="shared" si="7"/>
        <v/>
      </c>
      <c r="Q29" s="144" t="str">
        <f t="shared" si="8"/>
        <v/>
      </c>
      <c r="R29" s="149" t="str">
        <f t="shared" si="1"/>
        <v/>
      </c>
      <c r="S29" s="13"/>
      <c r="T29" s="147" t="str">
        <f t="shared" si="9"/>
        <v/>
      </c>
      <c r="U29" s="150" t="str">
        <f t="shared" si="2"/>
        <v/>
      </c>
      <c r="V29" s="13"/>
      <c r="W29" s="133" t="str">
        <f t="shared" si="10"/>
        <v/>
      </c>
      <c r="X29" s="145" t="str">
        <f t="shared" si="11"/>
        <v/>
      </c>
      <c r="Y29" s="149" t="str">
        <f t="shared" si="3"/>
        <v/>
      </c>
      <c r="Z29" s="35"/>
      <c r="AA29" s="1"/>
      <c r="AC29" s="23">
        <f>IF(NOT(ISBLANK(Pér1!$B29)),1,0)</f>
        <v>0</v>
      </c>
      <c r="AE29" s="42">
        <f>SUM(Pér1!F29,Pér1!H29,Pér1!J29,Pér2!F29,Pér2!H29,Pér2!J29)</f>
        <v>0</v>
      </c>
      <c r="AF29" s="36">
        <f>SUM(Pér1!G29,Pér1!I29,Pér1!K29,Pér2!G29,Pér2!I29,Pér2!K29)</f>
        <v>0</v>
      </c>
      <c r="AG29" s="34" t="str">
        <f t="shared" si="12"/>
        <v/>
      </c>
      <c r="AP29" s="42">
        <f>SUM(Pér3!F29,Pér3!H29,Pér3!J29,Pér4!F29,Pér4!H29,Pér4!J29,Pér5!F29,Pér5!H29,Pér5!J29)</f>
        <v>0</v>
      </c>
      <c r="AQ29" s="36">
        <f>SUM(Pér3!G29,Pér3!I29,Pér3!K29,Pér4!G29,Pér4!I29,Pér4!K29,Pér5!G29,Pér5!I29,Pér5!K29)</f>
        <v>0</v>
      </c>
      <c r="AR29" s="34" t="str">
        <f t="shared" si="13"/>
        <v/>
      </c>
      <c r="BA29" s="52" t="str">
        <f t="shared" si="14"/>
        <v/>
      </c>
      <c r="BB29" s="33" t="str">
        <f t="shared" si="15"/>
        <v/>
      </c>
      <c r="BC29" s="33" t="str">
        <f t="shared" si="16"/>
        <v/>
      </c>
      <c r="BD29" s="53" t="str">
        <f t="shared" si="17"/>
        <v/>
      </c>
    </row>
    <row r="30" spans="1:56" x14ac:dyDescent="0.2">
      <c r="A30" s="1" t="str">
        <f t="shared" si="4"/>
        <v/>
      </c>
      <c r="B30" s="1" t="str">
        <f>T(Pér1!$B30)</f>
        <v/>
      </c>
      <c r="C30" s="3"/>
      <c r="D30" s="146" t="str">
        <f>IF(ISNONTEXT(Pér1!$D30),N(Pér1!$D30),"")</f>
        <v/>
      </c>
      <c r="E30" s="142" t="str">
        <f>IF(ISNONTEXT(Pér2!$D30),N(Pér2!$D30),"")</f>
        <v/>
      </c>
      <c r="F30" s="143"/>
      <c r="G30" s="142" t="str">
        <f>IF(ISNONTEXT(Pér3!$D30),N(Pér3!$D30),"")</f>
        <v/>
      </c>
      <c r="H30" s="142" t="str">
        <f>IF(ISNONTEXT(Pér4!$D30),N(Pér4!$D30),"")</f>
        <v/>
      </c>
      <c r="I30" s="142" t="str">
        <f>IF(ISNONTEXT(Pér5!$D30),N(Pér5!$D30),"")</f>
        <v/>
      </c>
      <c r="J30" s="148"/>
      <c r="K30" s="3"/>
      <c r="L30" s="146" t="str">
        <f t="shared" si="5"/>
        <v/>
      </c>
      <c r="M30" s="144" t="str">
        <f t="shared" si="6"/>
        <v/>
      </c>
      <c r="N30" s="149" t="str">
        <f t="shared" si="0"/>
        <v/>
      </c>
      <c r="O30" s="13"/>
      <c r="P30" s="146" t="str">
        <f t="shared" si="7"/>
        <v/>
      </c>
      <c r="Q30" s="144" t="str">
        <f t="shared" si="8"/>
        <v/>
      </c>
      <c r="R30" s="149" t="str">
        <f t="shared" si="1"/>
        <v/>
      </c>
      <c r="S30" s="13"/>
      <c r="T30" s="147" t="str">
        <f t="shared" si="9"/>
        <v/>
      </c>
      <c r="U30" s="150" t="str">
        <f t="shared" si="2"/>
        <v/>
      </c>
      <c r="V30" s="13"/>
      <c r="W30" s="133" t="str">
        <f t="shared" si="10"/>
        <v/>
      </c>
      <c r="X30" s="145" t="str">
        <f t="shared" si="11"/>
        <v/>
      </c>
      <c r="Y30" s="149" t="str">
        <f t="shared" si="3"/>
        <v/>
      </c>
      <c r="Z30" s="35"/>
      <c r="AA30" s="1"/>
      <c r="AC30" s="23">
        <f>IF(NOT(ISBLANK(Pér1!$B30)),1,0)</f>
        <v>0</v>
      </c>
      <c r="AE30" s="42">
        <f>SUM(Pér1!F30,Pér1!H30,Pér1!J30,Pér2!F30,Pér2!H30,Pér2!J30)</f>
        <v>0</v>
      </c>
      <c r="AF30" s="36">
        <f>SUM(Pér1!G30,Pér1!I30,Pér1!K30,Pér2!G30,Pér2!I30,Pér2!K30)</f>
        <v>0</v>
      </c>
      <c r="AG30" s="34" t="str">
        <f t="shared" si="12"/>
        <v/>
      </c>
      <c r="AP30" s="42">
        <f>SUM(Pér3!F30,Pér3!H30,Pér3!J30,Pér4!F30,Pér4!H30,Pér4!J30,Pér5!F30,Pér5!H30,Pér5!J30)</f>
        <v>0</v>
      </c>
      <c r="AQ30" s="36">
        <f>SUM(Pér3!G30,Pér3!I30,Pér3!K30,Pér4!G30,Pér4!I30,Pér4!K30,Pér5!G30,Pér5!I30,Pér5!K30)</f>
        <v>0</v>
      </c>
      <c r="AR30" s="34" t="str">
        <f t="shared" si="13"/>
        <v/>
      </c>
      <c r="BA30" s="52" t="str">
        <f t="shared" si="14"/>
        <v/>
      </c>
      <c r="BB30" s="33" t="str">
        <f t="shared" si="15"/>
        <v/>
      </c>
      <c r="BC30" s="33" t="str">
        <f t="shared" si="16"/>
        <v/>
      </c>
      <c r="BD30" s="53" t="str">
        <f t="shared" si="17"/>
        <v/>
      </c>
    </row>
    <row r="31" spans="1:56" x14ac:dyDescent="0.2">
      <c r="A31" s="1" t="str">
        <f t="shared" si="4"/>
        <v/>
      </c>
      <c r="B31" s="1" t="str">
        <f>T(Pér1!$B31)</f>
        <v/>
      </c>
      <c r="C31" s="3"/>
      <c r="D31" s="146" t="str">
        <f>IF(ISNONTEXT(Pér1!$D31),N(Pér1!$D31),"")</f>
        <v/>
      </c>
      <c r="E31" s="142" t="str">
        <f>IF(ISNONTEXT(Pér2!$D31),N(Pér2!$D31),"")</f>
        <v/>
      </c>
      <c r="F31" s="143"/>
      <c r="G31" s="142" t="str">
        <f>IF(ISNONTEXT(Pér3!$D31),N(Pér3!$D31),"")</f>
        <v/>
      </c>
      <c r="H31" s="142" t="str">
        <f>IF(ISNONTEXT(Pér4!$D31),N(Pér4!$D31),"")</f>
        <v/>
      </c>
      <c r="I31" s="142" t="str">
        <f>IF(ISNONTEXT(Pér5!$D31),N(Pér5!$D31),"")</f>
        <v/>
      </c>
      <c r="J31" s="148"/>
      <c r="K31" s="3"/>
      <c r="L31" s="146" t="str">
        <f t="shared" si="5"/>
        <v/>
      </c>
      <c r="M31" s="144" t="str">
        <f t="shared" si="6"/>
        <v/>
      </c>
      <c r="N31" s="149" t="str">
        <f t="shared" si="0"/>
        <v/>
      </c>
      <c r="O31" s="13"/>
      <c r="P31" s="146" t="str">
        <f t="shared" si="7"/>
        <v/>
      </c>
      <c r="Q31" s="144" t="str">
        <f t="shared" si="8"/>
        <v/>
      </c>
      <c r="R31" s="149" t="str">
        <f t="shared" si="1"/>
        <v/>
      </c>
      <c r="S31" s="13"/>
      <c r="T31" s="147" t="str">
        <f t="shared" si="9"/>
        <v/>
      </c>
      <c r="U31" s="150" t="str">
        <f t="shared" si="2"/>
        <v/>
      </c>
      <c r="V31" s="13"/>
      <c r="W31" s="133" t="str">
        <f t="shared" si="10"/>
        <v/>
      </c>
      <c r="X31" s="145" t="str">
        <f t="shared" si="11"/>
        <v/>
      </c>
      <c r="Y31" s="149" t="str">
        <f t="shared" si="3"/>
        <v/>
      </c>
      <c r="Z31" s="35"/>
      <c r="AA31" s="1"/>
      <c r="AC31" s="23">
        <f>IF(NOT(ISBLANK(Pér1!$B31)),1,0)</f>
        <v>0</v>
      </c>
      <c r="AE31" s="42">
        <f>SUM(Pér1!F31,Pér1!H31,Pér1!J31,Pér2!F31,Pér2!H31,Pér2!J31)</f>
        <v>0</v>
      </c>
      <c r="AF31" s="36">
        <f>SUM(Pér1!G31,Pér1!I31,Pér1!K31,Pér2!G31,Pér2!I31,Pér2!K31)</f>
        <v>0</v>
      </c>
      <c r="AG31" s="34" t="str">
        <f t="shared" si="12"/>
        <v/>
      </c>
      <c r="AP31" s="42">
        <f>SUM(Pér3!F31,Pér3!H31,Pér3!J31,Pér4!F31,Pér4!H31,Pér4!J31,Pér5!F31,Pér5!H31,Pér5!J31)</f>
        <v>0</v>
      </c>
      <c r="AQ31" s="36">
        <f>SUM(Pér3!G31,Pér3!I31,Pér3!K31,Pér4!G31,Pér4!I31,Pér4!K31,Pér5!G31,Pér5!I31,Pér5!K31)</f>
        <v>0</v>
      </c>
      <c r="AR31" s="34" t="str">
        <f t="shared" si="13"/>
        <v/>
      </c>
      <c r="BA31" s="52" t="str">
        <f t="shared" si="14"/>
        <v/>
      </c>
      <c r="BB31" s="33" t="str">
        <f t="shared" si="15"/>
        <v/>
      </c>
      <c r="BC31" s="33" t="str">
        <f t="shared" si="16"/>
        <v/>
      </c>
      <c r="BD31" s="53" t="str">
        <f t="shared" si="17"/>
        <v/>
      </c>
    </row>
    <row r="32" spans="1:56" x14ac:dyDescent="0.2">
      <c r="A32" s="1" t="str">
        <f t="shared" si="4"/>
        <v/>
      </c>
      <c r="B32" s="1" t="str">
        <f>T(Pér1!$B32)</f>
        <v/>
      </c>
      <c r="C32" s="3"/>
      <c r="D32" s="146" t="str">
        <f>IF(ISNONTEXT(Pér1!$D32),N(Pér1!$D32),"")</f>
        <v/>
      </c>
      <c r="E32" s="142" t="str">
        <f>IF(ISNONTEXT(Pér2!$D32),N(Pér2!$D32),"")</f>
        <v/>
      </c>
      <c r="F32" s="143"/>
      <c r="G32" s="142" t="str">
        <f>IF(ISNONTEXT(Pér3!$D32),N(Pér3!$D32),"")</f>
        <v/>
      </c>
      <c r="H32" s="142" t="str">
        <f>IF(ISNONTEXT(Pér4!$D32),N(Pér4!$D32),"")</f>
        <v/>
      </c>
      <c r="I32" s="142" t="str">
        <f>IF(ISNONTEXT(Pér5!$D32),N(Pér5!$D32),"")</f>
        <v/>
      </c>
      <c r="J32" s="148"/>
      <c r="K32" s="3"/>
      <c r="L32" s="146" t="str">
        <f t="shared" si="5"/>
        <v/>
      </c>
      <c r="M32" s="144" t="str">
        <f t="shared" si="6"/>
        <v/>
      </c>
      <c r="N32" s="149" t="str">
        <f t="shared" si="0"/>
        <v/>
      </c>
      <c r="O32" s="13"/>
      <c r="P32" s="146" t="str">
        <f t="shared" si="7"/>
        <v/>
      </c>
      <c r="Q32" s="144" t="str">
        <f t="shared" si="8"/>
        <v/>
      </c>
      <c r="R32" s="149" t="str">
        <f t="shared" si="1"/>
        <v/>
      </c>
      <c r="S32" s="13"/>
      <c r="T32" s="147" t="str">
        <f t="shared" si="9"/>
        <v/>
      </c>
      <c r="U32" s="150" t="str">
        <f t="shared" si="2"/>
        <v/>
      </c>
      <c r="V32" s="13"/>
      <c r="W32" s="133" t="str">
        <f t="shared" si="10"/>
        <v/>
      </c>
      <c r="X32" s="145" t="str">
        <f t="shared" si="11"/>
        <v/>
      </c>
      <c r="Y32" s="149" t="str">
        <f t="shared" si="3"/>
        <v/>
      </c>
      <c r="Z32" s="35"/>
      <c r="AA32" s="1"/>
      <c r="AC32" s="23">
        <f>IF(NOT(ISBLANK(Pér1!$B32)),1,0)</f>
        <v>0</v>
      </c>
      <c r="AE32" s="42">
        <f>SUM(Pér1!F32,Pér1!H32,Pér1!J32,Pér2!F32,Pér2!H32,Pér2!J32)</f>
        <v>0</v>
      </c>
      <c r="AF32" s="36">
        <f>SUM(Pér1!G32,Pér1!I32,Pér1!K32,Pér2!G32,Pér2!I32,Pér2!K32)</f>
        <v>0</v>
      </c>
      <c r="AG32" s="34" t="str">
        <f t="shared" si="12"/>
        <v/>
      </c>
      <c r="AP32" s="42">
        <f>SUM(Pér3!F32,Pér3!H32,Pér3!J32,Pér4!F32,Pér4!H32,Pér4!J32,Pér5!F32,Pér5!H32,Pér5!J32)</f>
        <v>0</v>
      </c>
      <c r="AQ32" s="36">
        <f>SUM(Pér3!G32,Pér3!I32,Pér3!K32,Pér4!G32,Pér4!I32,Pér4!K32,Pér5!G32,Pér5!I32,Pér5!K32)</f>
        <v>0</v>
      </c>
      <c r="AR32" s="34" t="str">
        <f t="shared" si="13"/>
        <v/>
      </c>
      <c r="BA32" s="52" t="str">
        <f t="shared" si="14"/>
        <v/>
      </c>
      <c r="BB32" s="33" t="str">
        <f t="shared" si="15"/>
        <v/>
      </c>
      <c r="BC32" s="33" t="str">
        <f t="shared" si="16"/>
        <v/>
      </c>
      <c r="BD32" s="53" t="str">
        <f t="shared" si="17"/>
        <v/>
      </c>
    </row>
    <row r="33" spans="1:56" x14ac:dyDescent="0.2">
      <c r="A33" s="1" t="str">
        <f t="shared" si="4"/>
        <v/>
      </c>
      <c r="B33" s="1" t="str">
        <f>T(Pér1!$B33)</f>
        <v/>
      </c>
      <c r="C33" s="3"/>
      <c r="D33" s="146" t="str">
        <f>IF(ISNONTEXT(Pér1!$D33),N(Pér1!$D33),"")</f>
        <v/>
      </c>
      <c r="E33" s="142" t="str">
        <f>IF(ISNONTEXT(Pér2!$D33),N(Pér2!$D33),"")</f>
        <v/>
      </c>
      <c r="F33" s="143"/>
      <c r="G33" s="142" t="str">
        <f>IF(ISNONTEXT(Pér3!$D33),N(Pér3!$D33),"")</f>
        <v/>
      </c>
      <c r="H33" s="142" t="str">
        <f>IF(ISNONTEXT(Pér4!$D33),N(Pér4!$D33),"")</f>
        <v/>
      </c>
      <c r="I33" s="142" t="str">
        <f>IF(ISNONTEXT(Pér5!$D33),N(Pér5!$D33),"")</f>
        <v/>
      </c>
      <c r="J33" s="148"/>
      <c r="K33" s="3"/>
      <c r="L33" s="146" t="str">
        <f t="shared" si="5"/>
        <v/>
      </c>
      <c r="M33" s="144" t="str">
        <f t="shared" si="6"/>
        <v/>
      </c>
      <c r="N33" s="149" t="str">
        <f t="shared" si="0"/>
        <v/>
      </c>
      <c r="O33" s="13"/>
      <c r="P33" s="146" t="str">
        <f t="shared" si="7"/>
        <v/>
      </c>
      <c r="Q33" s="144" t="str">
        <f t="shared" si="8"/>
        <v/>
      </c>
      <c r="R33" s="149" t="str">
        <f t="shared" si="1"/>
        <v/>
      </c>
      <c r="S33" s="13"/>
      <c r="T33" s="147" t="str">
        <f t="shared" si="9"/>
        <v/>
      </c>
      <c r="U33" s="150" t="str">
        <f t="shared" si="2"/>
        <v/>
      </c>
      <c r="V33" s="13"/>
      <c r="W33" s="133" t="str">
        <f t="shared" si="10"/>
        <v/>
      </c>
      <c r="X33" s="145" t="str">
        <f t="shared" si="11"/>
        <v/>
      </c>
      <c r="Y33" s="149" t="str">
        <f t="shared" si="3"/>
        <v/>
      </c>
      <c r="Z33" s="35"/>
      <c r="AA33" s="1"/>
      <c r="AC33" s="23">
        <f>IF(NOT(ISBLANK(Pér1!$B33)),1,0)</f>
        <v>0</v>
      </c>
      <c r="AE33" s="42">
        <f>SUM(Pér1!F33,Pér1!H33,Pér1!J33,Pér2!F33,Pér2!H33,Pér2!J33)</f>
        <v>0</v>
      </c>
      <c r="AF33" s="36">
        <f>SUM(Pér1!G33,Pér1!I33,Pér1!K33,Pér2!G33,Pér2!I33,Pér2!K33)</f>
        <v>0</v>
      </c>
      <c r="AG33" s="34" t="str">
        <f t="shared" si="12"/>
        <v/>
      </c>
      <c r="AP33" s="42">
        <f>SUM(Pér3!F33,Pér3!H33,Pér3!J33,Pér4!F33,Pér4!H33,Pér4!J33,Pér5!F33,Pér5!H33,Pér5!J33)</f>
        <v>0</v>
      </c>
      <c r="AQ33" s="36">
        <f>SUM(Pér3!G33,Pér3!I33,Pér3!K33,Pér4!G33,Pér4!I33,Pér4!K33,Pér5!G33,Pér5!I33,Pér5!K33)</f>
        <v>0</v>
      </c>
      <c r="AR33" s="34" t="str">
        <f t="shared" si="13"/>
        <v/>
      </c>
      <c r="BA33" s="52" t="str">
        <f t="shared" si="14"/>
        <v/>
      </c>
      <c r="BB33" s="33" t="str">
        <f t="shared" si="15"/>
        <v/>
      </c>
      <c r="BC33" s="33" t="str">
        <f t="shared" si="16"/>
        <v/>
      </c>
      <c r="BD33" s="53" t="str">
        <f t="shared" si="17"/>
        <v/>
      </c>
    </row>
    <row r="34" spans="1:56" x14ac:dyDescent="0.2">
      <c r="A34" s="1" t="str">
        <f t="shared" si="4"/>
        <v/>
      </c>
      <c r="B34" s="1" t="str">
        <f>T(Pér1!$B34)</f>
        <v/>
      </c>
      <c r="C34" s="3"/>
      <c r="D34" s="146" t="str">
        <f>IF(ISNONTEXT(Pér1!$D34),N(Pér1!$D34),"")</f>
        <v/>
      </c>
      <c r="E34" s="142" t="str">
        <f>IF(ISNONTEXT(Pér2!$D34),N(Pér2!$D34),"")</f>
        <v/>
      </c>
      <c r="F34" s="143"/>
      <c r="G34" s="142" t="str">
        <f>IF(ISNONTEXT(Pér3!$D34),N(Pér3!$D34),"")</f>
        <v/>
      </c>
      <c r="H34" s="142" t="str">
        <f>IF(ISNONTEXT(Pér4!$D34),N(Pér4!$D34),"")</f>
        <v/>
      </c>
      <c r="I34" s="142" t="str">
        <f>IF(ISNONTEXT(Pér5!$D34),N(Pér5!$D34),"")</f>
        <v/>
      </c>
      <c r="J34" s="148"/>
      <c r="K34" s="3"/>
      <c r="L34" s="146" t="str">
        <f t="shared" si="5"/>
        <v/>
      </c>
      <c r="M34" s="144" t="str">
        <f t="shared" si="6"/>
        <v/>
      </c>
      <c r="N34" s="149" t="str">
        <f t="shared" si="0"/>
        <v/>
      </c>
      <c r="O34" s="13"/>
      <c r="P34" s="146" t="str">
        <f t="shared" si="7"/>
        <v/>
      </c>
      <c r="Q34" s="144" t="str">
        <f t="shared" si="8"/>
        <v/>
      </c>
      <c r="R34" s="149" t="str">
        <f t="shared" si="1"/>
        <v/>
      </c>
      <c r="S34" s="13"/>
      <c r="T34" s="147" t="str">
        <f t="shared" si="9"/>
        <v/>
      </c>
      <c r="U34" s="150" t="str">
        <f t="shared" si="2"/>
        <v/>
      </c>
      <c r="V34" s="13"/>
      <c r="W34" s="133" t="str">
        <f t="shared" si="10"/>
        <v/>
      </c>
      <c r="X34" s="145" t="str">
        <f t="shared" si="11"/>
        <v/>
      </c>
      <c r="Y34" s="149" t="str">
        <f t="shared" si="3"/>
        <v/>
      </c>
      <c r="Z34" s="35"/>
      <c r="AA34" s="1"/>
      <c r="AC34" s="23">
        <f>IF(NOT(ISBLANK(Pér1!$B34)),1,0)</f>
        <v>0</v>
      </c>
      <c r="AE34" s="42">
        <f>SUM(Pér1!F34,Pér1!H34,Pér1!J34,Pér2!F34,Pér2!H34,Pér2!J34)</f>
        <v>0</v>
      </c>
      <c r="AF34" s="36">
        <f>SUM(Pér1!G34,Pér1!I34,Pér1!K34,Pér2!G34,Pér2!I34,Pér2!K34)</f>
        <v>0</v>
      </c>
      <c r="AG34" s="34" t="str">
        <f t="shared" si="12"/>
        <v/>
      </c>
      <c r="AP34" s="42">
        <f>SUM(Pér3!F34,Pér3!H34,Pér3!J34,Pér4!F34,Pér4!H34,Pér4!J34,Pér5!F34,Pér5!H34,Pér5!J34)</f>
        <v>0</v>
      </c>
      <c r="AQ34" s="36">
        <f>SUM(Pér3!G34,Pér3!I34,Pér3!K34,Pér4!G34,Pér4!I34,Pér4!K34,Pér5!G34,Pér5!I34,Pér5!K34)</f>
        <v>0</v>
      </c>
      <c r="AR34" s="34" t="str">
        <f t="shared" si="13"/>
        <v/>
      </c>
      <c r="BA34" s="52" t="str">
        <f t="shared" si="14"/>
        <v/>
      </c>
      <c r="BB34" s="33" t="str">
        <f t="shared" si="15"/>
        <v/>
      </c>
      <c r="BC34" s="33" t="str">
        <f t="shared" si="16"/>
        <v/>
      </c>
      <c r="BD34" s="53" t="str">
        <f t="shared" si="17"/>
        <v/>
      </c>
    </row>
    <row r="35" spans="1:56" x14ac:dyDescent="0.2">
      <c r="A35" s="1" t="str">
        <f t="shared" si="4"/>
        <v/>
      </c>
      <c r="B35" s="1" t="str">
        <f>T(Pér1!$B35)</f>
        <v/>
      </c>
      <c r="C35" s="3"/>
      <c r="D35" s="146" t="str">
        <f>IF(ISNONTEXT(Pér1!$D35),N(Pér1!$D35),"")</f>
        <v/>
      </c>
      <c r="E35" s="142" t="str">
        <f>IF(ISNONTEXT(Pér2!$D35),N(Pér2!$D35),"")</f>
        <v/>
      </c>
      <c r="F35" s="143"/>
      <c r="G35" s="142" t="str">
        <f>IF(ISNONTEXT(Pér3!$D35),N(Pér3!$D35),"")</f>
        <v/>
      </c>
      <c r="H35" s="142" t="str">
        <f>IF(ISNONTEXT(Pér4!$D35),N(Pér4!$D35),"")</f>
        <v/>
      </c>
      <c r="I35" s="142" t="str">
        <f>IF(ISNONTEXT(Pér5!$D35),N(Pér5!$D35),"")</f>
        <v/>
      </c>
      <c r="J35" s="148"/>
      <c r="K35" s="3"/>
      <c r="L35" s="146" t="str">
        <f t="shared" si="5"/>
        <v/>
      </c>
      <c r="M35" s="144" t="str">
        <f t="shared" si="6"/>
        <v/>
      </c>
      <c r="N35" s="149" t="str">
        <f t="shared" si="0"/>
        <v/>
      </c>
      <c r="O35" s="13"/>
      <c r="P35" s="146" t="str">
        <f t="shared" si="7"/>
        <v/>
      </c>
      <c r="Q35" s="144" t="str">
        <f t="shared" si="8"/>
        <v/>
      </c>
      <c r="R35" s="149" t="str">
        <f t="shared" si="1"/>
        <v/>
      </c>
      <c r="S35" s="13"/>
      <c r="T35" s="147" t="str">
        <f t="shared" si="9"/>
        <v/>
      </c>
      <c r="U35" s="150" t="str">
        <f t="shared" si="2"/>
        <v/>
      </c>
      <c r="V35" s="13"/>
      <c r="W35" s="133" t="str">
        <f t="shared" si="10"/>
        <v/>
      </c>
      <c r="X35" s="145" t="str">
        <f t="shared" si="11"/>
        <v/>
      </c>
      <c r="Y35" s="149" t="str">
        <f t="shared" si="3"/>
        <v/>
      </c>
      <c r="Z35" s="35"/>
      <c r="AA35" s="1"/>
      <c r="AC35" s="23">
        <f>IF(NOT(ISBLANK(Pér1!$B35)),1,0)</f>
        <v>0</v>
      </c>
      <c r="AE35" s="42">
        <f>SUM(Pér1!F35,Pér1!H35,Pér1!J35,Pér2!F35,Pér2!H35,Pér2!J35)</f>
        <v>0</v>
      </c>
      <c r="AF35" s="36">
        <f>SUM(Pér1!G35,Pér1!I35,Pér1!K35,Pér2!G35,Pér2!I35,Pér2!K35)</f>
        <v>0</v>
      </c>
      <c r="AG35" s="34" t="str">
        <f t="shared" si="12"/>
        <v/>
      </c>
      <c r="AP35" s="42">
        <f>SUM(Pér3!F35,Pér3!H35,Pér3!J35,Pér4!F35,Pér4!H35,Pér4!J35,Pér5!F35,Pér5!H35,Pér5!J35)</f>
        <v>0</v>
      </c>
      <c r="AQ35" s="36">
        <f>SUM(Pér3!G35,Pér3!I35,Pér3!K35,Pér4!G35,Pér4!I35,Pér4!K35,Pér5!G35,Pér5!I35,Pér5!K35)</f>
        <v>0</v>
      </c>
      <c r="AR35" s="34" t="str">
        <f t="shared" si="13"/>
        <v/>
      </c>
      <c r="BA35" s="52" t="str">
        <f t="shared" si="14"/>
        <v/>
      </c>
      <c r="BB35" s="33" t="str">
        <f t="shared" si="15"/>
        <v/>
      </c>
      <c r="BC35" s="33" t="str">
        <f t="shared" si="16"/>
        <v/>
      </c>
      <c r="BD35" s="53" t="str">
        <f t="shared" si="17"/>
        <v/>
      </c>
    </row>
    <row r="36" spans="1:56" x14ac:dyDescent="0.2">
      <c r="A36" s="1" t="str">
        <f t="shared" si="4"/>
        <v/>
      </c>
      <c r="B36" s="1" t="str">
        <f>T(Pér1!$B36)</f>
        <v/>
      </c>
      <c r="C36" s="3"/>
      <c r="D36" s="146" t="str">
        <f>IF(ISNONTEXT(Pér1!$D36),N(Pér1!$D36),"")</f>
        <v/>
      </c>
      <c r="E36" s="142" t="str">
        <f>IF(ISNONTEXT(Pér2!$D36),N(Pér2!$D36),"")</f>
        <v/>
      </c>
      <c r="F36" s="143"/>
      <c r="G36" s="142" t="str">
        <f>IF(ISNONTEXT(Pér3!$D36),N(Pér3!$D36),"")</f>
        <v/>
      </c>
      <c r="H36" s="142" t="str">
        <f>IF(ISNONTEXT(Pér4!$D36),N(Pér4!$D36),"")</f>
        <v/>
      </c>
      <c r="I36" s="142" t="str">
        <f>IF(ISNONTEXT(Pér5!$D36),N(Pér5!$D36),"")</f>
        <v/>
      </c>
      <c r="J36" s="148"/>
      <c r="K36" s="3"/>
      <c r="L36" s="146" t="str">
        <f t="shared" si="5"/>
        <v/>
      </c>
      <c r="M36" s="144" t="str">
        <f t="shared" si="6"/>
        <v/>
      </c>
      <c r="N36" s="149" t="str">
        <f t="shared" si="0"/>
        <v/>
      </c>
      <c r="O36" s="13"/>
      <c r="P36" s="146" t="str">
        <f t="shared" si="7"/>
        <v/>
      </c>
      <c r="Q36" s="144" t="str">
        <f t="shared" si="8"/>
        <v/>
      </c>
      <c r="R36" s="149" t="str">
        <f t="shared" si="1"/>
        <v/>
      </c>
      <c r="S36" s="13"/>
      <c r="T36" s="147" t="str">
        <f t="shared" si="9"/>
        <v/>
      </c>
      <c r="U36" s="150" t="str">
        <f t="shared" si="2"/>
        <v/>
      </c>
      <c r="V36" s="13"/>
      <c r="W36" s="133" t="str">
        <f t="shared" si="10"/>
        <v/>
      </c>
      <c r="X36" s="145" t="str">
        <f t="shared" si="11"/>
        <v/>
      </c>
      <c r="Y36" s="149" t="str">
        <f t="shared" si="3"/>
        <v/>
      </c>
      <c r="Z36" s="35"/>
      <c r="AA36" s="1"/>
      <c r="AC36" s="23">
        <f>IF(NOT(ISBLANK(Pér1!$B36)),1,0)</f>
        <v>0</v>
      </c>
      <c r="AE36" s="42">
        <f>SUM(Pér1!F36,Pér1!H36,Pér1!J36,Pér2!F36,Pér2!H36,Pér2!J36)</f>
        <v>0</v>
      </c>
      <c r="AF36" s="36">
        <f>SUM(Pér1!G36,Pér1!I36,Pér1!K36,Pér2!G36,Pér2!I36,Pér2!K36)</f>
        <v>0</v>
      </c>
      <c r="AG36" s="34" t="str">
        <f t="shared" si="12"/>
        <v/>
      </c>
      <c r="AP36" s="42">
        <f>SUM(Pér3!F36,Pér3!H36,Pér3!J36,Pér4!F36,Pér4!H36,Pér4!J36,Pér5!F36,Pér5!H36,Pér5!J36)</f>
        <v>0</v>
      </c>
      <c r="AQ36" s="36">
        <f>SUM(Pér3!G36,Pér3!I36,Pér3!K36,Pér4!G36,Pér4!I36,Pér4!K36,Pér5!G36,Pér5!I36,Pér5!K36)</f>
        <v>0</v>
      </c>
      <c r="AR36" s="34" t="str">
        <f t="shared" si="13"/>
        <v/>
      </c>
      <c r="BA36" s="52" t="str">
        <f t="shared" si="14"/>
        <v/>
      </c>
      <c r="BB36" s="33" t="str">
        <f t="shared" si="15"/>
        <v/>
      </c>
      <c r="BC36" s="33" t="str">
        <f t="shared" si="16"/>
        <v/>
      </c>
      <c r="BD36" s="53" t="str">
        <f t="shared" si="17"/>
        <v/>
      </c>
    </row>
    <row r="37" spans="1:56" x14ac:dyDescent="0.2">
      <c r="A37" s="1" t="str">
        <f t="shared" si="4"/>
        <v/>
      </c>
      <c r="B37" s="1" t="str">
        <f>T(Pér1!$B37)</f>
        <v/>
      </c>
      <c r="C37" s="3"/>
      <c r="D37" s="146" t="str">
        <f>IF(ISNONTEXT(Pér1!$D37),N(Pér1!$D37),"")</f>
        <v/>
      </c>
      <c r="E37" s="142" t="str">
        <f>IF(ISNONTEXT(Pér2!$D37),N(Pér2!$D37),"")</f>
        <v/>
      </c>
      <c r="F37" s="143"/>
      <c r="G37" s="142" t="str">
        <f>IF(ISNONTEXT(Pér3!$D37),N(Pér3!$D37),"")</f>
        <v/>
      </c>
      <c r="H37" s="142" t="str">
        <f>IF(ISNONTEXT(Pér4!$D37),N(Pér4!$D37),"")</f>
        <v/>
      </c>
      <c r="I37" s="142" t="str">
        <f>IF(ISNONTEXT(Pér5!$D37),N(Pér5!$D37),"")</f>
        <v/>
      </c>
      <c r="J37" s="148"/>
      <c r="K37" s="3"/>
      <c r="L37" s="146" t="str">
        <f t="shared" si="5"/>
        <v/>
      </c>
      <c r="M37" s="144" t="str">
        <f t="shared" si="6"/>
        <v/>
      </c>
      <c r="N37" s="149" t="str">
        <f t="shared" si="0"/>
        <v/>
      </c>
      <c r="O37" s="13"/>
      <c r="P37" s="146" t="str">
        <f t="shared" si="7"/>
        <v/>
      </c>
      <c r="Q37" s="144" t="str">
        <f t="shared" si="8"/>
        <v/>
      </c>
      <c r="R37" s="149" t="str">
        <f t="shared" si="1"/>
        <v/>
      </c>
      <c r="S37" s="13"/>
      <c r="T37" s="147" t="str">
        <f t="shared" si="9"/>
        <v/>
      </c>
      <c r="U37" s="150" t="str">
        <f t="shared" si="2"/>
        <v/>
      </c>
      <c r="V37" s="13"/>
      <c r="W37" s="133" t="str">
        <f t="shared" si="10"/>
        <v/>
      </c>
      <c r="X37" s="145" t="str">
        <f t="shared" si="11"/>
        <v/>
      </c>
      <c r="Y37" s="149" t="str">
        <f t="shared" si="3"/>
        <v/>
      </c>
      <c r="Z37" s="35"/>
      <c r="AA37" s="1"/>
      <c r="AC37" s="23">
        <f>IF(NOT(ISBLANK(Pér1!$B37)),1,0)</f>
        <v>0</v>
      </c>
      <c r="AE37" s="42">
        <f>SUM(Pér1!F37,Pér1!H37,Pér1!J37,Pér2!F37,Pér2!H37,Pér2!J37)</f>
        <v>0</v>
      </c>
      <c r="AF37" s="36">
        <f>SUM(Pér1!G37,Pér1!I37,Pér1!K37,Pér2!G37,Pér2!I37,Pér2!K37)</f>
        <v>0</v>
      </c>
      <c r="AG37" s="34" t="str">
        <f t="shared" si="12"/>
        <v/>
      </c>
      <c r="AP37" s="42">
        <f>SUM(Pér3!F37,Pér3!H37,Pér3!J37,Pér4!F37,Pér4!H37,Pér4!J37,Pér5!F37,Pér5!H37,Pér5!J37)</f>
        <v>0</v>
      </c>
      <c r="AQ37" s="36">
        <f>SUM(Pér3!G37,Pér3!I37,Pér3!K37,Pér4!G37,Pér4!I37,Pér4!K37,Pér5!G37,Pér5!I37,Pér5!K37)</f>
        <v>0</v>
      </c>
      <c r="AR37" s="34" t="str">
        <f t="shared" si="13"/>
        <v/>
      </c>
      <c r="BA37" s="52" t="str">
        <f t="shared" si="14"/>
        <v/>
      </c>
      <c r="BB37" s="33" t="str">
        <f t="shared" si="15"/>
        <v/>
      </c>
      <c r="BC37" s="33" t="str">
        <f t="shared" si="16"/>
        <v/>
      </c>
      <c r="BD37" s="53" t="str">
        <f t="shared" si="17"/>
        <v/>
      </c>
    </row>
    <row r="38" spans="1:56" x14ac:dyDescent="0.2">
      <c r="A38" s="1" t="str">
        <f t="shared" si="4"/>
        <v/>
      </c>
      <c r="B38" s="1" t="str">
        <f>T(Pér1!$B38)</f>
        <v/>
      </c>
      <c r="C38" s="3"/>
      <c r="D38" s="146" t="str">
        <f>IF(ISNONTEXT(Pér1!$D38),N(Pér1!$D38),"")</f>
        <v/>
      </c>
      <c r="E38" s="142" t="str">
        <f>IF(ISNONTEXT(Pér2!$D38),N(Pér2!$D38),"")</f>
        <v/>
      </c>
      <c r="F38" s="143"/>
      <c r="G38" s="142" t="str">
        <f>IF(ISNONTEXT(Pér3!$D38),N(Pér3!$D38),"")</f>
        <v/>
      </c>
      <c r="H38" s="142" t="str">
        <f>IF(ISNONTEXT(Pér4!$D38),N(Pér4!$D38),"")</f>
        <v/>
      </c>
      <c r="I38" s="142" t="str">
        <f>IF(ISNONTEXT(Pér5!$D38),N(Pér5!$D38),"")</f>
        <v/>
      </c>
      <c r="J38" s="148"/>
      <c r="K38" s="3"/>
      <c r="L38" s="146" t="str">
        <f t="shared" si="5"/>
        <v/>
      </c>
      <c r="M38" s="144" t="str">
        <f t="shared" si="6"/>
        <v/>
      </c>
      <c r="N38" s="149" t="str">
        <f t="shared" si="0"/>
        <v/>
      </c>
      <c r="O38" s="13"/>
      <c r="P38" s="146" t="str">
        <f t="shared" si="7"/>
        <v/>
      </c>
      <c r="Q38" s="144" t="str">
        <f t="shared" si="8"/>
        <v/>
      </c>
      <c r="R38" s="149" t="str">
        <f t="shared" si="1"/>
        <v/>
      </c>
      <c r="S38" s="13"/>
      <c r="T38" s="147" t="str">
        <f t="shared" si="9"/>
        <v/>
      </c>
      <c r="U38" s="150" t="str">
        <f t="shared" si="2"/>
        <v/>
      </c>
      <c r="V38" s="13"/>
      <c r="W38" s="133" t="str">
        <f t="shared" si="10"/>
        <v/>
      </c>
      <c r="X38" s="145" t="str">
        <f t="shared" si="11"/>
        <v/>
      </c>
      <c r="Y38" s="149" t="str">
        <f t="shared" si="3"/>
        <v/>
      </c>
      <c r="Z38" s="35"/>
      <c r="AA38" s="1"/>
      <c r="AC38" s="23">
        <f>IF(NOT(ISBLANK(Pér1!$B38)),1,0)</f>
        <v>0</v>
      </c>
      <c r="AE38" s="42">
        <f>SUM(Pér1!F38,Pér1!H38,Pér1!J38,Pér2!F38,Pér2!H38,Pér2!J38)</f>
        <v>0</v>
      </c>
      <c r="AF38" s="36">
        <f>SUM(Pér1!G38,Pér1!I38,Pér1!K38,Pér2!G38,Pér2!I38,Pér2!K38)</f>
        <v>0</v>
      </c>
      <c r="AG38" s="34" t="str">
        <f t="shared" si="12"/>
        <v/>
      </c>
      <c r="AP38" s="42">
        <f>SUM(Pér3!F38,Pér3!H38,Pér3!J38,Pér4!F38,Pér4!H38,Pér4!J38,Pér5!F38,Pér5!H38,Pér5!J38)</f>
        <v>0</v>
      </c>
      <c r="AQ38" s="36">
        <f>SUM(Pér3!G38,Pér3!I38,Pér3!K38,Pér4!G38,Pér4!I38,Pér4!K38,Pér5!G38,Pér5!I38,Pér5!K38)</f>
        <v>0</v>
      </c>
      <c r="AR38" s="34" t="str">
        <f t="shared" si="13"/>
        <v/>
      </c>
      <c r="BA38" s="52" t="str">
        <f t="shared" si="14"/>
        <v/>
      </c>
      <c r="BB38" s="33" t="str">
        <f t="shared" si="15"/>
        <v/>
      </c>
      <c r="BC38" s="33" t="str">
        <f t="shared" si="16"/>
        <v/>
      </c>
      <c r="BD38" s="53" t="str">
        <f t="shared" si="17"/>
        <v/>
      </c>
    </row>
    <row r="39" spans="1:56" x14ac:dyDescent="0.2">
      <c r="A39" s="1" t="str">
        <f t="shared" si="4"/>
        <v/>
      </c>
      <c r="B39" s="1" t="str">
        <f>T(Pér1!$B39)</f>
        <v/>
      </c>
      <c r="C39" s="3"/>
      <c r="D39" s="146" t="str">
        <f>IF(ISNONTEXT(Pér1!$D39),N(Pér1!$D39),"")</f>
        <v/>
      </c>
      <c r="E39" s="142" t="str">
        <f>IF(ISNONTEXT(Pér2!$D39),N(Pér2!$D39),"")</f>
        <v/>
      </c>
      <c r="F39" s="143"/>
      <c r="G39" s="142" t="str">
        <f>IF(ISNONTEXT(Pér3!$D39),N(Pér3!$D39),"")</f>
        <v/>
      </c>
      <c r="H39" s="142" t="str">
        <f>IF(ISNONTEXT(Pér4!$D39),N(Pér4!$D39),"")</f>
        <v/>
      </c>
      <c r="I39" s="142" t="str">
        <f>IF(ISNONTEXT(Pér5!$D39),N(Pér5!$D39),"")</f>
        <v/>
      </c>
      <c r="J39" s="148"/>
      <c r="K39" s="3"/>
      <c r="L39" s="146" t="str">
        <f t="shared" si="5"/>
        <v/>
      </c>
      <c r="M39" s="144" t="str">
        <f t="shared" si="6"/>
        <v/>
      </c>
      <c r="N39" s="149" t="str">
        <f t="shared" si="0"/>
        <v/>
      </c>
      <c r="O39" s="13"/>
      <c r="P39" s="146" t="str">
        <f t="shared" si="7"/>
        <v/>
      </c>
      <c r="Q39" s="144" t="str">
        <f t="shared" si="8"/>
        <v/>
      </c>
      <c r="R39" s="149" t="str">
        <f t="shared" si="1"/>
        <v/>
      </c>
      <c r="S39" s="13"/>
      <c r="T39" s="147" t="str">
        <f t="shared" si="9"/>
        <v/>
      </c>
      <c r="U39" s="150" t="str">
        <f t="shared" si="2"/>
        <v/>
      </c>
      <c r="V39" s="13"/>
      <c r="W39" s="133" t="str">
        <f t="shared" si="10"/>
        <v/>
      </c>
      <c r="X39" s="145" t="str">
        <f t="shared" si="11"/>
        <v/>
      </c>
      <c r="Y39" s="149" t="str">
        <f t="shared" si="3"/>
        <v/>
      </c>
      <c r="Z39" s="35"/>
      <c r="AA39" s="1"/>
      <c r="AC39" s="23">
        <f>IF(NOT(ISBLANK(Pér1!$B39)),1,0)</f>
        <v>0</v>
      </c>
      <c r="AE39" s="42">
        <f>SUM(Pér1!F39,Pér1!H39,Pér1!J39,Pér2!F39,Pér2!H39,Pér2!J39)</f>
        <v>0</v>
      </c>
      <c r="AF39" s="36">
        <f>SUM(Pér1!G39,Pér1!I39,Pér1!K39,Pér2!G39,Pér2!I39,Pér2!K39)</f>
        <v>0</v>
      </c>
      <c r="AG39" s="34" t="str">
        <f t="shared" si="12"/>
        <v/>
      </c>
      <c r="AP39" s="42">
        <f>SUM(Pér3!F39,Pér3!H39,Pér3!J39,Pér4!F39,Pér4!H39,Pér4!J39,Pér5!F39,Pér5!H39,Pér5!J39)</f>
        <v>0</v>
      </c>
      <c r="AQ39" s="36">
        <f>SUM(Pér3!G39,Pér3!I39,Pér3!K39,Pér4!G39,Pér4!I39,Pér4!K39,Pér5!G39,Pér5!I39,Pér5!K39)</f>
        <v>0</v>
      </c>
      <c r="AR39" s="34" t="str">
        <f t="shared" si="13"/>
        <v/>
      </c>
      <c r="BA39" s="52" t="str">
        <f t="shared" si="14"/>
        <v/>
      </c>
      <c r="BB39" s="33" t="str">
        <f t="shared" si="15"/>
        <v/>
      </c>
      <c r="BC39" s="33" t="str">
        <f t="shared" si="16"/>
        <v/>
      </c>
      <c r="BD39" s="53" t="str">
        <f t="shared" si="17"/>
        <v/>
      </c>
    </row>
    <row r="40" spans="1:56" x14ac:dyDescent="0.2">
      <c r="A40" s="1" t="str">
        <f t="shared" si="4"/>
        <v/>
      </c>
      <c r="B40" s="1" t="str">
        <f>T(Pér1!$B40)</f>
        <v/>
      </c>
      <c r="C40" s="3"/>
      <c r="D40" s="146" t="str">
        <f>IF(ISNONTEXT(Pér1!$D40),N(Pér1!$D40),"")</f>
        <v/>
      </c>
      <c r="E40" s="142" t="str">
        <f>IF(ISNONTEXT(Pér2!$D40),N(Pér2!$D40),"")</f>
        <v/>
      </c>
      <c r="F40" s="143"/>
      <c r="G40" s="142" t="str">
        <f>IF(ISNONTEXT(Pér3!$D40),N(Pér3!$D40),"")</f>
        <v/>
      </c>
      <c r="H40" s="142" t="str">
        <f>IF(ISNONTEXT(Pér4!$D40),N(Pér4!$D40),"")</f>
        <v/>
      </c>
      <c r="I40" s="142" t="str">
        <f>IF(ISNONTEXT(Pér5!$D40),N(Pér5!$D40),"")</f>
        <v/>
      </c>
      <c r="J40" s="148"/>
      <c r="K40" s="3"/>
      <c r="L40" s="146" t="str">
        <f t="shared" si="5"/>
        <v/>
      </c>
      <c r="M40" s="144" t="str">
        <f t="shared" si="6"/>
        <v/>
      </c>
      <c r="N40" s="149" t="str">
        <f t="shared" si="0"/>
        <v/>
      </c>
      <c r="O40" s="13"/>
      <c r="P40" s="146" t="str">
        <f t="shared" si="7"/>
        <v/>
      </c>
      <c r="Q40" s="144" t="str">
        <f t="shared" si="8"/>
        <v/>
      </c>
      <c r="R40" s="149" t="str">
        <f t="shared" si="1"/>
        <v/>
      </c>
      <c r="S40" s="13"/>
      <c r="T40" s="147" t="str">
        <f t="shared" si="9"/>
        <v/>
      </c>
      <c r="U40" s="150" t="str">
        <f t="shared" si="2"/>
        <v/>
      </c>
      <c r="V40" s="13"/>
      <c r="W40" s="133" t="str">
        <f t="shared" si="10"/>
        <v/>
      </c>
      <c r="X40" s="145" t="str">
        <f t="shared" si="11"/>
        <v/>
      </c>
      <c r="Y40" s="149" t="str">
        <f t="shared" si="3"/>
        <v/>
      </c>
      <c r="Z40" s="35"/>
      <c r="AA40" s="1"/>
      <c r="AC40" s="23">
        <f>IF(NOT(ISBLANK(Pér1!$B40)),1,0)</f>
        <v>0</v>
      </c>
      <c r="AE40" s="42">
        <f>SUM(Pér1!F40,Pér1!H40,Pér1!J40,Pér2!F40,Pér2!H40,Pér2!J40)</f>
        <v>0</v>
      </c>
      <c r="AF40" s="36">
        <f>SUM(Pér1!G40,Pér1!I40,Pér1!K40,Pér2!G40,Pér2!I40,Pér2!K40)</f>
        <v>0</v>
      </c>
      <c r="AG40" s="34" t="str">
        <f t="shared" si="12"/>
        <v/>
      </c>
      <c r="AP40" s="42">
        <f>SUM(Pér3!F40,Pér3!H40,Pér3!J40,Pér4!F40,Pér4!H40,Pér4!J40,Pér5!F40,Pér5!H40,Pér5!J40)</f>
        <v>0</v>
      </c>
      <c r="AQ40" s="36">
        <f>SUM(Pér3!G40,Pér3!I40,Pér3!K40,Pér4!G40,Pér4!I40,Pér4!K40,Pér5!G40,Pér5!I40,Pér5!K40)</f>
        <v>0</v>
      </c>
      <c r="AR40" s="34" t="str">
        <f t="shared" si="13"/>
        <v/>
      </c>
      <c r="BA40" s="52" t="str">
        <f t="shared" si="14"/>
        <v/>
      </c>
      <c r="BB40" s="33" t="str">
        <f t="shared" si="15"/>
        <v/>
      </c>
      <c r="BC40" s="33" t="str">
        <f t="shared" si="16"/>
        <v/>
      </c>
      <c r="BD40" s="53" t="str">
        <f t="shared" si="17"/>
        <v/>
      </c>
    </row>
    <row r="41" spans="1:56" x14ac:dyDescent="0.2">
      <c r="A41" s="1" t="str">
        <f t="shared" si="4"/>
        <v/>
      </c>
      <c r="B41" s="1" t="str">
        <f>T(Pér1!$B41)</f>
        <v/>
      </c>
      <c r="C41" s="3"/>
      <c r="D41" s="146" t="str">
        <f>IF(ISNONTEXT(Pér1!$D41),N(Pér1!$D41),"")</f>
        <v/>
      </c>
      <c r="E41" s="142" t="str">
        <f>IF(ISNONTEXT(Pér2!$D41),N(Pér2!$D41),"")</f>
        <v/>
      </c>
      <c r="F41" s="143"/>
      <c r="G41" s="142" t="str">
        <f>IF(ISNONTEXT(Pér3!$D41),N(Pér3!$D41),"")</f>
        <v/>
      </c>
      <c r="H41" s="142" t="str">
        <f>IF(ISNONTEXT(Pér4!$D41),N(Pér4!$D41),"")</f>
        <v/>
      </c>
      <c r="I41" s="142" t="str">
        <f>IF(ISNONTEXT(Pér5!$D41),N(Pér5!$D41),"")</f>
        <v/>
      </c>
      <c r="J41" s="148"/>
      <c r="K41" s="3"/>
      <c r="L41" s="146" t="str">
        <f t="shared" si="5"/>
        <v/>
      </c>
      <c r="M41" s="144" t="str">
        <f t="shared" si="6"/>
        <v/>
      </c>
      <c r="N41" s="149" t="str">
        <f t="shared" si="0"/>
        <v/>
      </c>
      <c r="O41" s="13"/>
      <c r="P41" s="146" t="str">
        <f t="shared" si="7"/>
        <v/>
      </c>
      <c r="Q41" s="144" t="str">
        <f t="shared" si="8"/>
        <v/>
      </c>
      <c r="R41" s="149" t="str">
        <f t="shared" si="1"/>
        <v/>
      </c>
      <c r="S41" s="13"/>
      <c r="T41" s="147" t="str">
        <f t="shared" si="9"/>
        <v/>
      </c>
      <c r="U41" s="150" t="str">
        <f t="shared" si="2"/>
        <v/>
      </c>
      <c r="V41" s="13"/>
      <c r="W41" s="133" t="str">
        <f t="shared" si="10"/>
        <v/>
      </c>
      <c r="X41" s="145" t="str">
        <f t="shared" si="11"/>
        <v/>
      </c>
      <c r="Y41" s="149" t="str">
        <f t="shared" si="3"/>
        <v/>
      </c>
      <c r="Z41" s="35"/>
      <c r="AA41" s="1"/>
      <c r="AC41" s="23">
        <f>IF(NOT(ISBLANK(Pér1!$B41)),1,0)</f>
        <v>0</v>
      </c>
      <c r="AE41" s="42">
        <f>SUM(Pér1!F41,Pér1!H41,Pér1!J41,Pér2!F41,Pér2!H41,Pér2!J41)</f>
        <v>0</v>
      </c>
      <c r="AF41" s="36">
        <f>SUM(Pér1!G41,Pér1!I41,Pér1!K41,Pér2!G41,Pér2!I41,Pér2!K41)</f>
        <v>0</v>
      </c>
      <c r="AG41" s="34" t="str">
        <f t="shared" si="12"/>
        <v/>
      </c>
      <c r="AP41" s="42">
        <f>SUM(Pér3!F41,Pér3!H41,Pér3!J41,Pér4!F41,Pér4!H41,Pér4!J41,Pér5!F41,Pér5!H41,Pér5!J41)</f>
        <v>0</v>
      </c>
      <c r="AQ41" s="36">
        <f>SUM(Pér3!G41,Pér3!I41,Pér3!K41,Pér4!G41,Pér4!I41,Pér4!K41,Pér5!G41,Pér5!I41,Pér5!K41)</f>
        <v>0</v>
      </c>
      <c r="AR41" s="34" t="str">
        <f t="shared" si="13"/>
        <v/>
      </c>
      <c r="BA41" s="52" t="str">
        <f t="shared" si="14"/>
        <v/>
      </c>
      <c r="BB41" s="33" t="str">
        <f t="shared" si="15"/>
        <v/>
      </c>
      <c r="BC41" s="33" t="str">
        <f t="shared" si="16"/>
        <v/>
      </c>
      <c r="BD41" s="53" t="str">
        <f t="shared" si="17"/>
        <v/>
      </c>
    </row>
    <row r="42" spans="1:56" x14ac:dyDescent="0.2">
      <c r="A42" s="1" t="str">
        <f t="shared" si="4"/>
        <v/>
      </c>
      <c r="B42" s="1" t="str">
        <f>T(Pér1!$B42)</f>
        <v/>
      </c>
      <c r="C42" s="3"/>
      <c r="D42" s="146" t="str">
        <f>IF(ISNONTEXT(Pér1!$D42),N(Pér1!$D42),"")</f>
        <v/>
      </c>
      <c r="E42" s="142" t="str">
        <f>IF(ISNONTEXT(Pér2!$D42),N(Pér2!$D42),"")</f>
        <v/>
      </c>
      <c r="F42" s="143"/>
      <c r="G42" s="142" t="str">
        <f>IF(ISNONTEXT(Pér3!$D42),N(Pér3!$D42),"")</f>
        <v/>
      </c>
      <c r="H42" s="142" t="str">
        <f>IF(ISNONTEXT(Pér4!$D42),N(Pér4!$D42),"")</f>
        <v/>
      </c>
      <c r="I42" s="142" t="str">
        <f>IF(ISNONTEXT(Pér5!$D42),N(Pér5!$D42),"")</f>
        <v/>
      </c>
      <c r="J42" s="148"/>
      <c r="K42" s="3"/>
      <c r="L42" s="146" t="str">
        <f t="shared" si="5"/>
        <v/>
      </c>
      <c r="M42" s="144" t="str">
        <f t="shared" si="6"/>
        <v/>
      </c>
      <c r="N42" s="149" t="str">
        <f t="shared" si="0"/>
        <v/>
      </c>
      <c r="O42" s="13"/>
      <c r="P42" s="146" t="str">
        <f t="shared" si="7"/>
        <v/>
      </c>
      <c r="Q42" s="144" t="str">
        <f t="shared" si="8"/>
        <v/>
      </c>
      <c r="R42" s="149" t="str">
        <f t="shared" si="1"/>
        <v/>
      </c>
      <c r="S42" s="13"/>
      <c r="T42" s="147" t="str">
        <f t="shared" si="9"/>
        <v/>
      </c>
      <c r="U42" s="150" t="str">
        <f t="shared" si="2"/>
        <v/>
      </c>
      <c r="V42" s="13"/>
      <c r="W42" s="133" t="str">
        <f t="shared" si="10"/>
        <v/>
      </c>
      <c r="X42" s="145" t="str">
        <f t="shared" si="11"/>
        <v/>
      </c>
      <c r="Y42" s="149" t="str">
        <f t="shared" si="3"/>
        <v/>
      </c>
      <c r="Z42" s="35"/>
      <c r="AA42" s="1"/>
      <c r="AC42" s="23">
        <f>IF(NOT(ISBLANK(Pér1!$B42)),1,0)</f>
        <v>0</v>
      </c>
      <c r="AE42" s="42">
        <f>SUM(Pér1!F42,Pér1!H42,Pér1!J42,Pér2!F42,Pér2!H42,Pér2!J42)</f>
        <v>0</v>
      </c>
      <c r="AF42" s="36">
        <f>SUM(Pér1!G42,Pér1!I42,Pér1!K42,Pér2!G42,Pér2!I42,Pér2!K42)</f>
        <v>0</v>
      </c>
      <c r="AG42" s="34" t="str">
        <f t="shared" si="12"/>
        <v/>
      </c>
      <c r="AP42" s="42">
        <f>SUM(Pér3!F42,Pér3!H42,Pér3!J42,Pér4!F42,Pér4!H42,Pér4!J42,Pér5!F42,Pér5!H42,Pér5!J42)</f>
        <v>0</v>
      </c>
      <c r="AQ42" s="36">
        <f>SUM(Pér3!G42,Pér3!I42,Pér3!K42,Pér4!G42,Pér4!I42,Pér4!K42,Pér5!G42,Pér5!I42,Pér5!K42)</f>
        <v>0</v>
      </c>
      <c r="AR42" s="34" t="str">
        <f t="shared" si="13"/>
        <v/>
      </c>
      <c r="BA42" s="52" t="str">
        <f t="shared" si="14"/>
        <v/>
      </c>
      <c r="BB42" s="33" t="str">
        <f t="shared" si="15"/>
        <v/>
      </c>
      <c r="BC42" s="33" t="str">
        <f t="shared" si="16"/>
        <v/>
      </c>
      <c r="BD42" s="53" t="str">
        <f t="shared" si="17"/>
        <v/>
      </c>
    </row>
    <row r="43" spans="1:56" x14ac:dyDescent="0.2">
      <c r="A43" s="1" t="str">
        <f t="shared" si="4"/>
        <v/>
      </c>
      <c r="B43" s="1" t="str">
        <f>T(Pér1!$B43)</f>
        <v/>
      </c>
      <c r="C43" s="3"/>
      <c r="D43" s="146" t="str">
        <f>IF(ISNONTEXT(Pér1!$D43),N(Pér1!$D43),"")</f>
        <v/>
      </c>
      <c r="E43" s="142" t="str">
        <f>IF(ISNONTEXT(Pér2!$D43),N(Pér2!$D43),"")</f>
        <v/>
      </c>
      <c r="F43" s="143"/>
      <c r="G43" s="142" t="str">
        <f>IF(ISNONTEXT(Pér3!$D43),N(Pér3!$D43),"")</f>
        <v/>
      </c>
      <c r="H43" s="142" t="str">
        <f>IF(ISNONTEXT(Pér4!$D43),N(Pér4!$D43),"")</f>
        <v/>
      </c>
      <c r="I43" s="142" t="str">
        <f>IF(ISNONTEXT(Pér5!$D43),N(Pér5!$D43),"")</f>
        <v/>
      </c>
      <c r="J43" s="148"/>
      <c r="K43" s="3"/>
      <c r="L43" s="146" t="str">
        <f t="shared" si="5"/>
        <v/>
      </c>
      <c r="M43" s="144" t="str">
        <f t="shared" si="6"/>
        <v/>
      </c>
      <c r="N43" s="149" t="str">
        <f t="shared" si="0"/>
        <v/>
      </c>
      <c r="O43" s="13"/>
      <c r="P43" s="146" t="str">
        <f t="shared" si="7"/>
        <v/>
      </c>
      <c r="Q43" s="144" t="str">
        <f t="shared" si="8"/>
        <v/>
      </c>
      <c r="R43" s="149" t="str">
        <f t="shared" si="1"/>
        <v/>
      </c>
      <c r="S43" s="13"/>
      <c r="T43" s="147" t="str">
        <f t="shared" si="9"/>
        <v/>
      </c>
      <c r="U43" s="150" t="str">
        <f t="shared" si="2"/>
        <v/>
      </c>
      <c r="V43" s="13"/>
      <c r="W43" s="133" t="str">
        <f t="shared" si="10"/>
        <v/>
      </c>
      <c r="X43" s="145" t="str">
        <f t="shared" si="11"/>
        <v/>
      </c>
      <c r="Y43" s="149" t="str">
        <f t="shared" si="3"/>
        <v/>
      </c>
      <c r="Z43" s="35"/>
      <c r="AA43" s="1"/>
      <c r="AC43" s="23">
        <f>IF(NOT(ISBLANK(Pér1!$B43)),1,0)</f>
        <v>0</v>
      </c>
      <c r="AE43" s="42">
        <f>SUM(Pér1!F43,Pér1!H43,Pér1!J43,Pér2!F43,Pér2!H43,Pér2!J43)</f>
        <v>0</v>
      </c>
      <c r="AF43" s="36">
        <f>SUM(Pér1!G43,Pér1!I43,Pér1!K43,Pér2!G43,Pér2!I43,Pér2!K43)</f>
        <v>0</v>
      </c>
      <c r="AG43" s="34" t="str">
        <f t="shared" si="12"/>
        <v/>
      </c>
      <c r="AP43" s="42">
        <f>SUM(Pér3!F43,Pér3!H43,Pér3!J43,Pér4!F43,Pér4!H43,Pér4!J43,Pér5!F43,Pér5!H43,Pér5!J43)</f>
        <v>0</v>
      </c>
      <c r="AQ43" s="36">
        <f>SUM(Pér3!G43,Pér3!I43,Pér3!K43,Pér4!G43,Pér4!I43,Pér4!K43,Pér5!G43,Pér5!I43,Pér5!K43)</f>
        <v>0</v>
      </c>
      <c r="AR43" s="34" t="str">
        <f t="shared" si="13"/>
        <v/>
      </c>
      <c r="BA43" s="52" t="str">
        <f t="shared" si="14"/>
        <v/>
      </c>
      <c r="BB43" s="33" t="str">
        <f t="shared" si="15"/>
        <v/>
      </c>
      <c r="BC43" s="33" t="str">
        <f t="shared" si="16"/>
        <v/>
      </c>
      <c r="BD43" s="53" t="str">
        <f t="shared" si="17"/>
        <v/>
      </c>
    </row>
    <row r="44" spans="1:56" x14ac:dyDescent="0.2">
      <c r="A44" s="1" t="str">
        <f t="shared" si="4"/>
        <v/>
      </c>
      <c r="B44" s="1" t="str">
        <f>T(Pér1!$B44)</f>
        <v/>
      </c>
      <c r="C44" s="3"/>
      <c r="D44" s="146" t="str">
        <f>IF(ISNONTEXT(Pér1!$D44),N(Pér1!$D44),"")</f>
        <v/>
      </c>
      <c r="E44" s="142" t="str">
        <f>IF(ISNONTEXT(Pér2!$D44),N(Pér2!$D44),"")</f>
        <v/>
      </c>
      <c r="F44" s="143"/>
      <c r="G44" s="142" t="str">
        <f>IF(ISNONTEXT(Pér3!$D44),N(Pér3!$D44),"")</f>
        <v/>
      </c>
      <c r="H44" s="142" t="str">
        <f>IF(ISNONTEXT(Pér4!$D44),N(Pér4!$D44),"")</f>
        <v/>
      </c>
      <c r="I44" s="142" t="str">
        <f>IF(ISNONTEXT(Pér5!$D44),N(Pér5!$D44),"")</f>
        <v/>
      </c>
      <c r="J44" s="148"/>
      <c r="K44" s="3"/>
      <c r="L44" s="146" t="str">
        <f t="shared" si="5"/>
        <v/>
      </c>
      <c r="M44" s="144" t="str">
        <f t="shared" si="6"/>
        <v/>
      </c>
      <c r="N44" s="149" t="str">
        <f t="shared" si="0"/>
        <v/>
      </c>
      <c r="O44" s="13"/>
      <c r="P44" s="146" t="str">
        <f t="shared" si="7"/>
        <v/>
      </c>
      <c r="Q44" s="144" t="str">
        <f t="shared" si="8"/>
        <v/>
      </c>
      <c r="R44" s="149" t="str">
        <f t="shared" si="1"/>
        <v/>
      </c>
      <c r="S44" s="13"/>
      <c r="T44" s="147" t="str">
        <f t="shared" si="9"/>
        <v/>
      </c>
      <c r="U44" s="150" t="str">
        <f t="shared" si="2"/>
        <v/>
      </c>
      <c r="V44" s="13"/>
      <c r="W44" s="133" t="str">
        <f t="shared" si="10"/>
        <v/>
      </c>
      <c r="X44" s="145" t="str">
        <f t="shared" si="11"/>
        <v/>
      </c>
      <c r="Y44" s="149" t="str">
        <f t="shared" si="3"/>
        <v/>
      </c>
      <c r="Z44" s="35"/>
      <c r="AA44" s="1"/>
      <c r="AC44" s="23">
        <f>IF(NOT(ISBLANK(Pér1!$B44)),1,0)</f>
        <v>0</v>
      </c>
      <c r="AE44" s="42">
        <f>SUM(Pér1!F44,Pér1!H44,Pér1!J44,Pér2!F44,Pér2!H44,Pér2!J44)</f>
        <v>0</v>
      </c>
      <c r="AF44" s="36">
        <f>SUM(Pér1!G44,Pér1!I44,Pér1!K44,Pér2!G44,Pér2!I44,Pér2!K44)</f>
        <v>0</v>
      </c>
      <c r="AG44" s="34" t="str">
        <f t="shared" si="12"/>
        <v/>
      </c>
      <c r="AP44" s="42">
        <f>SUM(Pér3!F44,Pér3!H44,Pér3!J44,Pér4!F44,Pér4!H44,Pér4!J44,Pér5!F44,Pér5!H44,Pér5!J44)</f>
        <v>0</v>
      </c>
      <c r="AQ44" s="36">
        <f>SUM(Pér3!G44,Pér3!I44,Pér3!K44,Pér4!G44,Pér4!I44,Pér4!K44,Pér5!G44,Pér5!I44,Pér5!K44)</f>
        <v>0</v>
      </c>
      <c r="AR44" s="34" t="str">
        <f t="shared" si="13"/>
        <v/>
      </c>
      <c r="BA44" s="52" t="str">
        <f t="shared" si="14"/>
        <v/>
      </c>
      <c r="BB44" s="33" t="str">
        <f t="shared" si="15"/>
        <v/>
      </c>
      <c r="BC44" s="33" t="str">
        <f t="shared" si="16"/>
        <v/>
      </c>
      <c r="BD44" s="53" t="str">
        <f t="shared" si="17"/>
        <v/>
      </c>
    </row>
    <row r="45" spans="1:56" x14ac:dyDescent="0.2">
      <c r="A45" s="1" t="str">
        <f t="shared" si="4"/>
        <v/>
      </c>
      <c r="B45" s="1" t="str">
        <f>T(Pér1!$B45)</f>
        <v/>
      </c>
      <c r="C45" s="3"/>
      <c r="D45" s="146" t="str">
        <f>IF(ISNONTEXT(Pér1!$D45),N(Pér1!$D45),"")</f>
        <v/>
      </c>
      <c r="E45" s="142" t="str">
        <f>IF(ISNONTEXT(Pér2!$D45),N(Pér2!$D45),"")</f>
        <v/>
      </c>
      <c r="F45" s="143"/>
      <c r="G45" s="142" t="str">
        <f>IF(ISNONTEXT(Pér3!$D45),N(Pér3!$D45),"")</f>
        <v/>
      </c>
      <c r="H45" s="142" t="str">
        <f>IF(ISNONTEXT(Pér4!$D45),N(Pér4!$D45),"")</f>
        <v/>
      </c>
      <c r="I45" s="142" t="str">
        <f>IF(ISNONTEXT(Pér5!$D45),N(Pér5!$D45),"")</f>
        <v/>
      </c>
      <c r="J45" s="148"/>
      <c r="K45" s="3"/>
      <c r="L45" s="146" t="str">
        <f t="shared" si="5"/>
        <v/>
      </c>
      <c r="M45" s="144" t="str">
        <f t="shared" si="6"/>
        <v/>
      </c>
      <c r="N45" s="149" t="str">
        <f t="shared" si="0"/>
        <v/>
      </c>
      <c r="O45" s="13"/>
      <c r="P45" s="146" t="str">
        <f t="shared" si="7"/>
        <v/>
      </c>
      <c r="Q45" s="144" t="str">
        <f t="shared" si="8"/>
        <v/>
      </c>
      <c r="R45" s="149" t="str">
        <f t="shared" si="1"/>
        <v/>
      </c>
      <c r="S45" s="13"/>
      <c r="T45" s="147" t="str">
        <f t="shared" si="9"/>
        <v/>
      </c>
      <c r="U45" s="150" t="str">
        <f t="shared" si="2"/>
        <v/>
      </c>
      <c r="V45" s="13"/>
      <c r="W45" s="133" t="str">
        <f t="shared" si="10"/>
        <v/>
      </c>
      <c r="X45" s="145" t="str">
        <f t="shared" si="11"/>
        <v/>
      </c>
      <c r="Y45" s="149" t="str">
        <f t="shared" si="3"/>
        <v/>
      </c>
      <c r="Z45" s="35"/>
      <c r="AA45" s="1"/>
      <c r="AC45" s="23">
        <f>IF(NOT(ISBLANK(Pér1!$B45)),1,0)</f>
        <v>0</v>
      </c>
      <c r="AE45" s="42">
        <f>SUM(Pér1!F45,Pér1!H45,Pér1!J45,Pér2!F45,Pér2!H45,Pér2!J45)</f>
        <v>0</v>
      </c>
      <c r="AF45" s="36">
        <f>SUM(Pér1!G45,Pér1!I45,Pér1!K45,Pér2!G45,Pér2!I45,Pér2!K45)</f>
        <v>0</v>
      </c>
      <c r="AG45" s="34" t="str">
        <f t="shared" si="12"/>
        <v/>
      </c>
      <c r="AP45" s="42">
        <f>SUM(Pér3!F45,Pér3!H45,Pér3!J45,Pér4!F45,Pér4!H45,Pér4!J45,Pér5!F45,Pér5!H45,Pér5!J45)</f>
        <v>0</v>
      </c>
      <c r="AQ45" s="36">
        <f>SUM(Pér3!G45,Pér3!I45,Pér3!K45,Pér4!G45,Pér4!I45,Pér4!K45,Pér5!G45,Pér5!I45,Pér5!K45)</f>
        <v>0</v>
      </c>
      <c r="AR45" s="34" t="str">
        <f t="shared" si="13"/>
        <v/>
      </c>
      <c r="BA45" s="52" t="str">
        <f t="shared" si="14"/>
        <v/>
      </c>
      <c r="BB45" s="33" t="str">
        <f t="shared" si="15"/>
        <v/>
      </c>
      <c r="BC45" s="33" t="str">
        <f t="shared" si="16"/>
        <v/>
      </c>
      <c r="BD45" s="53" t="str">
        <f t="shared" si="17"/>
        <v/>
      </c>
    </row>
    <row r="46" spans="1:56" x14ac:dyDescent="0.2">
      <c r="A46" s="1" t="str">
        <f t="shared" si="4"/>
        <v/>
      </c>
      <c r="B46" s="1" t="str">
        <f>T(Pér1!$B46)</f>
        <v/>
      </c>
      <c r="C46" s="3"/>
      <c r="D46" s="146" t="str">
        <f>IF(ISNONTEXT(Pér1!$D46),N(Pér1!$D46),"")</f>
        <v/>
      </c>
      <c r="E46" s="142" t="str">
        <f>IF(ISNONTEXT(Pér2!$D46),N(Pér2!$D46),"")</f>
        <v/>
      </c>
      <c r="F46" s="143"/>
      <c r="G46" s="142" t="str">
        <f>IF(ISNONTEXT(Pér3!$D46),N(Pér3!$D46),"")</f>
        <v/>
      </c>
      <c r="H46" s="142" t="str">
        <f>IF(ISNONTEXT(Pér4!$D46),N(Pér4!$D46),"")</f>
        <v/>
      </c>
      <c r="I46" s="142" t="str">
        <f>IF(ISNONTEXT(Pér5!$D46),N(Pér5!$D46),"")</f>
        <v/>
      </c>
      <c r="J46" s="148"/>
      <c r="K46" s="3"/>
      <c r="L46" s="146" t="str">
        <f t="shared" si="5"/>
        <v/>
      </c>
      <c r="M46" s="144" t="str">
        <f t="shared" si="6"/>
        <v/>
      </c>
      <c r="N46" s="149" t="str">
        <f t="shared" si="0"/>
        <v/>
      </c>
      <c r="O46" s="13"/>
      <c r="P46" s="146" t="str">
        <f t="shared" si="7"/>
        <v/>
      </c>
      <c r="Q46" s="144" t="str">
        <f t="shared" si="8"/>
        <v/>
      </c>
      <c r="R46" s="149" t="str">
        <f t="shared" si="1"/>
        <v/>
      </c>
      <c r="S46" s="13"/>
      <c r="T46" s="147" t="str">
        <f t="shared" si="9"/>
        <v/>
      </c>
      <c r="U46" s="150" t="str">
        <f t="shared" si="2"/>
        <v/>
      </c>
      <c r="V46" s="13"/>
      <c r="W46" s="133" t="str">
        <f t="shared" si="10"/>
        <v/>
      </c>
      <c r="X46" s="145" t="str">
        <f t="shared" si="11"/>
        <v/>
      </c>
      <c r="Y46" s="149" t="str">
        <f t="shared" si="3"/>
        <v/>
      </c>
      <c r="Z46" s="35"/>
      <c r="AA46" s="1"/>
      <c r="AC46" s="23">
        <f>IF(NOT(ISBLANK(Pér1!$B46)),1,0)</f>
        <v>0</v>
      </c>
      <c r="AE46" s="42">
        <f>SUM(Pér1!F46,Pér1!H46,Pér1!J46,Pér2!F46,Pér2!H46,Pér2!J46)</f>
        <v>0</v>
      </c>
      <c r="AF46" s="36">
        <f>SUM(Pér1!G46,Pér1!I46,Pér1!K46,Pér2!G46,Pér2!I46,Pér2!K46)</f>
        <v>0</v>
      </c>
      <c r="AG46" s="34" t="str">
        <f t="shared" si="12"/>
        <v/>
      </c>
      <c r="AP46" s="42">
        <f>SUM(Pér3!F46,Pér3!H46,Pér3!J46,Pér4!F46,Pér4!H46,Pér4!J46,Pér5!F46,Pér5!H46,Pér5!J46)</f>
        <v>0</v>
      </c>
      <c r="AQ46" s="36">
        <f>SUM(Pér3!G46,Pér3!I46,Pér3!K46,Pér4!G46,Pér4!I46,Pér4!K46,Pér5!G46,Pér5!I46,Pér5!K46)</f>
        <v>0</v>
      </c>
      <c r="AR46" s="34" t="str">
        <f t="shared" si="13"/>
        <v/>
      </c>
      <c r="BA46" s="52" t="str">
        <f t="shared" si="14"/>
        <v/>
      </c>
      <c r="BB46" s="33" t="str">
        <f t="shared" si="15"/>
        <v/>
      </c>
      <c r="BC46" s="33" t="str">
        <f t="shared" si="16"/>
        <v/>
      </c>
      <c r="BD46" s="53" t="str">
        <f t="shared" si="17"/>
        <v/>
      </c>
    </row>
    <row r="47" spans="1:56" x14ac:dyDescent="0.2">
      <c r="A47" s="1" t="str">
        <f t="shared" si="4"/>
        <v/>
      </c>
      <c r="B47" s="1" t="str">
        <f>T(Pér1!$B47)</f>
        <v/>
      </c>
      <c r="C47" s="3"/>
      <c r="D47" s="146" t="str">
        <f>IF(ISNONTEXT(Pér1!$D47),N(Pér1!$D47),"")</f>
        <v/>
      </c>
      <c r="E47" s="142" t="str">
        <f>IF(ISNONTEXT(Pér2!$D47),N(Pér2!$D47),"")</f>
        <v/>
      </c>
      <c r="F47" s="143"/>
      <c r="G47" s="142" t="str">
        <f>IF(ISNONTEXT(Pér3!$D47),N(Pér3!$D47),"")</f>
        <v/>
      </c>
      <c r="H47" s="142" t="str">
        <f>IF(ISNONTEXT(Pér4!$D47),N(Pér4!$D47),"")</f>
        <v/>
      </c>
      <c r="I47" s="142" t="str">
        <f>IF(ISNONTEXT(Pér5!$D47),N(Pér5!$D47),"")</f>
        <v/>
      </c>
      <c r="J47" s="148"/>
      <c r="K47" s="3"/>
      <c r="L47" s="146" t="str">
        <f t="shared" si="5"/>
        <v/>
      </c>
      <c r="M47" s="144" t="str">
        <f t="shared" si="6"/>
        <v/>
      </c>
      <c r="N47" s="149" t="str">
        <f t="shared" si="0"/>
        <v/>
      </c>
      <c r="O47" s="13"/>
      <c r="P47" s="146" t="str">
        <f t="shared" si="7"/>
        <v/>
      </c>
      <c r="Q47" s="144" t="str">
        <f t="shared" si="8"/>
        <v/>
      </c>
      <c r="R47" s="149" t="str">
        <f t="shared" si="1"/>
        <v/>
      </c>
      <c r="S47" s="13"/>
      <c r="T47" s="147" t="str">
        <f t="shared" si="9"/>
        <v/>
      </c>
      <c r="U47" s="150" t="str">
        <f t="shared" si="2"/>
        <v/>
      </c>
      <c r="V47" s="13"/>
      <c r="W47" s="133" t="str">
        <f t="shared" si="10"/>
        <v/>
      </c>
      <c r="X47" s="145" t="str">
        <f t="shared" si="11"/>
        <v/>
      </c>
      <c r="Y47" s="149" t="str">
        <f t="shared" si="3"/>
        <v/>
      </c>
      <c r="Z47" s="35"/>
      <c r="AA47" s="1"/>
      <c r="AC47" s="23">
        <f>IF(NOT(ISBLANK(Pér1!$B47)),1,0)</f>
        <v>0</v>
      </c>
      <c r="AE47" s="42">
        <f>SUM(Pér1!F47,Pér1!H47,Pér1!J47,Pér2!F47,Pér2!H47,Pér2!J47)</f>
        <v>0</v>
      </c>
      <c r="AF47" s="36">
        <f>SUM(Pér1!G47,Pér1!I47,Pér1!K47,Pér2!G47,Pér2!I47,Pér2!K47)</f>
        <v>0</v>
      </c>
      <c r="AG47" s="34" t="str">
        <f t="shared" si="12"/>
        <v/>
      </c>
      <c r="AP47" s="42">
        <f>SUM(Pér3!F47,Pér3!H47,Pér3!J47,Pér4!F47,Pér4!H47,Pér4!J47,Pér5!F47,Pér5!H47,Pér5!J47)</f>
        <v>0</v>
      </c>
      <c r="AQ47" s="36">
        <f>SUM(Pér3!G47,Pér3!I47,Pér3!K47,Pér4!G47,Pér4!I47,Pér4!K47,Pér5!G47,Pér5!I47,Pér5!K47)</f>
        <v>0</v>
      </c>
      <c r="AR47" s="34" t="str">
        <f t="shared" si="13"/>
        <v/>
      </c>
      <c r="BA47" s="52" t="str">
        <f t="shared" si="14"/>
        <v/>
      </c>
      <c r="BB47" s="33" t="str">
        <f t="shared" si="15"/>
        <v/>
      </c>
      <c r="BC47" s="33" t="str">
        <f t="shared" si="16"/>
        <v/>
      </c>
      <c r="BD47" s="53" t="str">
        <f t="shared" si="17"/>
        <v/>
      </c>
    </row>
    <row r="48" spans="1:56" x14ac:dyDescent="0.2">
      <c r="A48" s="1" t="str">
        <f t="shared" si="4"/>
        <v/>
      </c>
      <c r="B48" s="1" t="str">
        <f>T(Pér1!$B48)</f>
        <v/>
      </c>
      <c r="C48" s="3"/>
      <c r="D48" s="146" t="str">
        <f>IF(ISNONTEXT(Pér1!$D48),N(Pér1!$D48),"")</f>
        <v/>
      </c>
      <c r="E48" s="142" t="str">
        <f>IF(ISNONTEXT(Pér2!$D48),N(Pér2!$D48),"")</f>
        <v/>
      </c>
      <c r="F48" s="143"/>
      <c r="G48" s="142" t="str">
        <f>IF(ISNONTEXT(Pér3!$D48),N(Pér3!$D48),"")</f>
        <v/>
      </c>
      <c r="H48" s="142" t="str">
        <f>IF(ISNONTEXT(Pér4!$D48),N(Pér4!$D48),"")</f>
        <v/>
      </c>
      <c r="I48" s="142" t="str">
        <f>IF(ISNONTEXT(Pér5!$D48),N(Pér5!$D48),"")</f>
        <v/>
      </c>
      <c r="J48" s="148"/>
      <c r="K48" s="3"/>
      <c r="L48" s="146" t="str">
        <f t="shared" si="5"/>
        <v/>
      </c>
      <c r="M48" s="144" t="str">
        <f t="shared" si="6"/>
        <v/>
      </c>
      <c r="N48" s="149" t="str">
        <f t="shared" si="0"/>
        <v/>
      </c>
      <c r="O48" s="13"/>
      <c r="P48" s="146" t="str">
        <f t="shared" si="7"/>
        <v/>
      </c>
      <c r="Q48" s="144" t="str">
        <f t="shared" si="8"/>
        <v/>
      </c>
      <c r="R48" s="149" t="str">
        <f t="shared" si="1"/>
        <v/>
      </c>
      <c r="S48" s="13"/>
      <c r="T48" s="147" t="str">
        <f t="shared" si="9"/>
        <v/>
      </c>
      <c r="U48" s="150" t="str">
        <f t="shared" si="2"/>
        <v/>
      </c>
      <c r="V48" s="13"/>
      <c r="W48" s="133" t="str">
        <f t="shared" si="10"/>
        <v/>
      </c>
      <c r="X48" s="145" t="str">
        <f t="shared" si="11"/>
        <v/>
      </c>
      <c r="Y48" s="149" t="str">
        <f t="shared" si="3"/>
        <v/>
      </c>
      <c r="Z48" s="35"/>
      <c r="AA48" s="1"/>
      <c r="AC48" s="23">
        <f>IF(NOT(ISBLANK(Pér1!$B48)),1,0)</f>
        <v>0</v>
      </c>
      <c r="AE48" s="42">
        <f>SUM(Pér1!F48,Pér1!H48,Pér1!J48,Pér2!F48,Pér2!H48,Pér2!J48)</f>
        <v>0</v>
      </c>
      <c r="AF48" s="36">
        <f>SUM(Pér1!G48,Pér1!I48,Pér1!K48,Pér2!G48,Pér2!I48,Pér2!K48)</f>
        <v>0</v>
      </c>
      <c r="AG48" s="34" t="str">
        <f t="shared" si="12"/>
        <v/>
      </c>
      <c r="AP48" s="42">
        <f>SUM(Pér3!F48,Pér3!H48,Pér3!J48,Pér4!F48,Pér4!H48,Pér4!J48,Pér5!F48,Pér5!H48,Pér5!J48)</f>
        <v>0</v>
      </c>
      <c r="AQ48" s="36">
        <f>SUM(Pér3!G48,Pér3!I48,Pér3!K48,Pér4!G48,Pér4!I48,Pér4!K48,Pér5!G48,Pér5!I48,Pér5!K48)</f>
        <v>0</v>
      </c>
      <c r="AR48" s="34" t="str">
        <f t="shared" si="13"/>
        <v/>
      </c>
      <c r="BA48" s="52" t="str">
        <f t="shared" si="14"/>
        <v/>
      </c>
      <c r="BB48" s="33" t="str">
        <f t="shared" si="15"/>
        <v/>
      </c>
      <c r="BC48" s="33" t="str">
        <f t="shared" si="16"/>
        <v/>
      </c>
      <c r="BD48" s="53" t="str">
        <f t="shared" si="17"/>
        <v/>
      </c>
    </row>
    <row r="49" spans="1:56" x14ac:dyDescent="0.2">
      <c r="A49" s="1" t="str">
        <f t="shared" si="4"/>
        <v/>
      </c>
      <c r="B49" s="1" t="str">
        <f>T(Pér1!$B49)</f>
        <v/>
      </c>
      <c r="C49" s="3"/>
      <c r="D49" s="146" t="str">
        <f>IF(ISNONTEXT(Pér1!$D49),N(Pér1!$D49),"")</f>
        <v/>
      </c>
      <c r="E49" s="142" t="str">
        <f>IF(ISNONTEXT(Pér2!$D49),N(Pér2!$D49),"")</f>
        <v/>
      </c>
      <c r="F49" s="143"/>
      <c r="G49" s="142" t="str">
        <f>IF(ISNONTEXT(Pér3!$D49),N(Pér3!$D49),"")</f>
        <v/>
      </c>
      <c r="H49" s="142" t="str">
        <f>IF(ISNONTEXT(Pér4!$D49),N(Pér4!$D49),"")</f>
        <v/>
      </c>
      <c r="I49" s="142" t="str">
        <f>IF(ISNONTEXT(Pér5!$D49),N(Pér5!$D49),"")</f>
        <v/>
      </c>
      <c r="J49" s="148"/>
      <c r="K49" s="3"/>
      <c r="L49" s="146" t="str">
        <f t="shared" si="5"/>
        <v/>
      </c>
      <c r="M49" s="144" t="str">
        <f t="shared" si="6"/>
        <v/>
      </c>
      <c r="N49" s="149" t="str">
        <f t="shared" si="0"/>
        <v/>
      </c>
      <c r="O49" s="13"/>
      <c r="P49" s="146" t="str">
        <f t="shared" si="7"/>
        <v/>
      </c>
      <c r="Q49" s="144" t="str">
        <f t="shared" si="8"/>
        <v/>
      </c>
      <c r="R49" s="149" t="str">
        <f t="shared" si="1"/>
        <v/>
      </c>
      <c r="S49" s="13"/>
      <c r="T49" s="147" t="str">
        <f t="shared" si="9"/>
        <v/>
      </c>
      <c r="U49" s="150" t="str">
        <f t="shared" si="2"/>
        <v/>
      </c>
      <c r="V49" s="13"/>
      <c r="W49" s="133" t="str">
        <f t="shared" si="10"/>
        <v/>
      </c>
      <c r="X49" s="145" t="str">
        <f t="shared" si="11"/>
        <v/>
      </c>
      <c r="Y49" s="149" t="str">
        <f t="shared" si="3"/>
        <v/>
      </c>
      <c r="Z49" s="35"/>
      <c r="AA49" s="1"/>
      <c r="AC49" s="23">
        <f>IF(NOT(ISBLANK(Pér1!$B49)),1,0)</f>
        <v>0</v>
      </c>
      <c r="AE49" s="42">
        <f>SUM(Pér1!F49,Pér1!H49,Pér1!J49,Pér2!F49,Pér2!H49,Pér2!J49)</f>
        <v>0</v>
      </c>
      <c r="AF49" s="36">
        <f>SUM(Pér1!G49,Pér1!I49,Pér1!K49,Pér2!G49,Pér2!I49,Pér2!K49)</f>
        <v>0</v>
      </c>
      <c r="AG49" s="34" t="str">
        <f t="shared" si="12"/>
        <v/>
      </c>
      <c r="AP49" s="42">
        <f>SUM(Pér3!F49,Pér3!H49,Pér3!J49,Pér4!F49,Pér4!H49,Pér4!J49,Pér5!F49,Pér5!H49,Pér5!J49)</f>
        <v>0</v>
      </c>
      <c r="AQ49" s="36">
        <f>SUM(Pér3!G49,Pér3!I49,Pér3!K49,Pér4!G49,Pér4!I49,Pér4!K49,Pér5!G49,Pér5!I49,Pér5!K49)</f>
        <v>0</v>
      </c>
      <c r="AR49" s="34" t="str">
        <f t="shared" si="13"/>
        <v/>
      </c>
      <c r="BA49" s="52" t="str">
        <f t="shared" si="14"/>
        <v/>
      </c>
      <c r="BB49" s="33" t="str">
        <f t="shared" si="15"/>
        <v/>
      </c>
      <c r="BC49" s="33" t="str">
        <f t="shared" si="16"/>
        <v/>
      </c>
      <c r="BD49" s="53" t="str">
        <f t="shared" si="17"/>
        <v/>
      </c>
    </row>
    <row r="50" spans="1:56" x14ac:dyDescent="0.2">
      <c r="A50" s="1" t="str">
        <f t="shared" si="4"/>
        <v/>
      </c>
      <c r="B50" s="1" t="str">
        <f>T(Pér1!$B50)</f>
        <v/>
      </c>
      <c r="C50" s="3"/>
      <c r="D50" s="146" t="str">
        <f>IF(ISNONTEXT(Pér1!$D50),N(Pér1!$D50),"")</f>
        <v/>
      </c>
      <c r="E50" s="142" t="str">
        <f>IF(ISNONTEXT(Pér2!$D50),N(Pér2!$D50),"")</f>
        <v/>
      </c>
      <c r="F50" s="143"/>
      <c r="G50" s="142" t="str">
        <f>IF(ISNONTEXT(Pér3!$D50),N(Pér3!$D50),"")</f>
        <v/>
      </c>
      <c r="H50" s="142" t="str">
        <f>IF(ISNONTEXT(Pér4!$D50),N(Pér4!$D50),"")</f>
        <v/>
      </c>
      <c r="I50" s="142" t="str">
        <f>IF(ISNONTEXT(Pér5!$D50),N(Pér5!$D50),"")</f>
        <v/>
      </c>
      <c r="J50" s="148"/>
      <c r="K50" s="3"/>
      <c r="L50" s="146" t="str">
        <f t="shared" si="5"/>
        <v/>
      </c>
      <c r="M50" s="144" t="str">
        <f t="shared" si="6"/>
        <v/>
      </c>
      <c r="N50" s="149" t="str">
        <f t="shared" si="0"/>
        <v/>
      </c>
      <c r="O50" s="13"/>
      <c r="P50" s="146" t="str">
        <f t="shared" si="7"/>
        <v/>
      </c>
      <c r="Q50" s="144" t="str">
        <f t="shared" si="8"/>
        <v/>
      </c>
      <c r="R50" s="149" t="str">
        <f t="shared" si="1"/>
        <v/>
      </c>
      <c r="S50" s="13"/>
      <c r="T50" s="147" t="str">
        <f t="shared" si="9"/>
        <v/>
      </c>
      <c r="U50" s="150" t="str">
        <f t="shared" si="2"/>
        <v/>
      </c>
      <c r="V50" s="13"/>
      <c r="W50" s="133" t="str">
        <f t="shared" si="10"/>
        <v/>
      </c>
      <c r="X50" s="145" t="str">
        <f t="shared" si="11"/>
        <v/>
      </c>
      <c r="Y50" s="149" t="str">
        <f t="shared" si="3"/>
        <v/>
      </c>
      <c r="Z50" s="35"/>
      <c r="AA50" s="1"/>
      <c r="AC50" s="23">
        <f>IF(NOT(ISBLANK(Pér1!$B50)),1,0)</f>
        <v>0</v>
      </c>
      <c r="AE50" s="42">
        <f>SUM(Pér1!F50,Pér1!H50,Pér1!J50,Pér2!F50,Pér2!H50,Pér2!J50)</f>
        <v>0</v>
      </c>
      <c r="AF50" s="36">
        <f>SUM(Pér1!G50,Pér1!I50,Pér1!K50,Pér2!G50,Pér2!I50,Pér2!K50)</f>
        <v>0</v>
      </c>
      <c r="AG50" s="34" t="str">
        <f t="shared" si="12"/>
        <v/>
      </c>
      <c r="AP50" s="42">
        <f>SUM(Pér3!F50,Pér3!H50,Pér3!J50,Pér4!F50,Pér4!H50,Pér4!J50,Pér5!F50,Pér5!H50,Pér5!J50)</f>
        <v>0</v>
      </c>
      <c r="AQ50" s="36">
        <f>SUM(Pér3!G50,Pér3!I50,Pér3!K50,Pér4!G50,Pér4!I50,Pér4!K50,Pér5!G50,Pér5!I50,Pér5!K50)</f>
        <v>0</v>
      </c>
      <c r="AR50" s="34" t="str">
        <f t="shared" si="13"/>
        <v/>
      </c>
      <c r="BA50" s="52" t="str">
        <f t="shared" si="14"/>
        <v/>
      </c>
      <c r="BB50" s="33" t="str">
        <f t="shared" si="15"/>
        <v/>
      </c>
      <c r="BC50" s="33" t="str">
        <f t="shared" si="16"/>
        <v/>
      </c>
      <c r="BD50" s="53" t="str">
        <f t="shared" si="17"/>
        <v/>
      </c>
    </row>
    <row r="51" spans="1:56" x14ac:dyDescent="0.2">
      <c r="A51" s="1" t="str">
        <f t="shared" si="4"/>
        <v/>
      </c>
      <c r="B51" s="1" t="str">
        <f>T(Pér1!$B51)</f>
        <v/>
      </c>
      <c r="C51" s="3"/>
      <c r="D51" s="146" t="str">
        <f>IF(ISNONTEXT(Pér1!$D51),N(Pér1!$D51),"")</f>
        <v/>
      </c>
      <c r="E51" s="142" t="str">
        <f>IF(ISNONTEXT(Pér2!$D51),N(Pér2!$D51),"")</f>
        <v/>
      </c>
      <c r="F51" s="143"/>
      <c r="G51" s="142" t="str">
        <f>IF(ISNONTEXT(Pér3!$D51),N(Pér3!$D51),"")</f>
        <v/>
      </c>
      <c r="H51" s="142" t="str">
        <f>IF(ISNONTEXT(Pér4!$D51),N(Pér4!$D51),"")</f>
        <v/>
      </c>
      <c r="I51" s="142" t="str">
        <f>IF(ISNONTEXT(Pér5!$D51),N(Pér5!$D51),"")</f>
        <v/>
      </c>
      <c r="J51" s="148"/>
      <c r="K51" s="3"/>
      <c r="L51" s="146" t="str">
        <f t="shared" si="5"/>
        <v/>
      </c>
      <c r="M51" s="144" t="str">
        <f t="shared" si="6"/>
        <v/>
      </c>
      <c r="N51" s="149" t="str">
        <f t="shared" si="0"/>
        <v/>
      </c>
      <c r="O51" s="13"/>
      <c r="P51" s="146" t="str">
        <f t="shared" si="7"/>
        <v/>
      </c>
      <c r="Q51" s="144" t="str">
        <f t="shared" si="8"/>
        <v/>
      </c>
      <c r="R51" s="149" t="str">
        <f t="shared" si="1"/>
        <v/>
      </c>
      <c r="S51" s="13"/>
      <c r="T51" s="147" t="str">
        <f t="shared" si="9"/>
        <v/>
      </c>
      <c r="U51" s="150" t="str">
        <f t="shared" si="2"/>
        <v/>
      </c>
      <c r="V51" s="13"/>
      <c r="W51" s="133" t="str">
        <f t="shared" si="10"/>
        <v/>
      </c>
      <c r="X51" s="145" t="str">
        <f t="shared" si="11"/>
        <v/>
      </c>
      <c r="Y51" s="149" t="str">
        <f t="shared" si="3"/>
        <v/>
      </c>
      <c r="Z51" s="35"/>
      <c r="AA51" s="1"/>
      <c r="AC51" s="23">
        <f>IF(NOT(ISBLANK(Pér1!$B51)),1,0)</f>
        <v>0</v>
      </c>
      <c r="AE51" s="42">
        <f>SUM(Pér1!F51,Pér1!H51,Pér1!J51,Pér2!F51,Pér2!H51,Pér2!J51)</f>
        <v>0</v>
      </c>
      <c r="AF51" s="36">
        <f>SUM(Pér1!G51,Pér1!I51,Pér1!K51,Pér2!G51,Pér2!I51,Pér2!K51)</f>
        <v>0</v>
      </c>
      <c r="AG51" s="34" t="str">
        <f t="shared" si="12"/>
        <v/>
      </c>
      <c r="AP51" s="42">
        <f>SUM(Pér3!F51,Pér3!H51,Pér3!J51,Pér4!F51,Pér4!H51,Pér4!J51,Pér5!F51,Pér5!H51,Pér5!J51)</f>
        <v>0</v>
      </c>
      <c r="AQ51" s="36">
        <f>SUM(Pér3!G51,Pér3!I51,Pér3!K51,Pér4!G51,Pér4!I51,Pér4!K51,Pér5!G51,Pér5!I51,Pér5!K51)</f>
        <v>0</v>
      </c>
      <c r="AR51" s="34" t="str">
        <f t="shared" si="13"/>
        <v/>
      </c>
      <c r="BA51" s="52" t="str">
        <f t="shared" si="14"/>
        <v/>
      </c>
      <c r="BB51" s="33" t="str">
        <f t="shared" si="15"/>
        <v/>
      </c>
      <c r="BC51" s="33" t="str">
        <f t="shared" si="16"/>
        <v/>
      </c>
      <c r="BD51" s="53" t="str">
        <f t="shared" si="17"/>
        <v/>
      </c>
    </row>
    <row r="52" spans="1:56" x14ac:dyDescent="0.2">
      <c r="A52" s="1" t="str">
        <f t="shared" si="4"/>
        <v/>
      </c>
      <c r="B52" s="1" t="str">
        <f>T(Pér1!$B52)</f>
        <v/>
      </c>
      <c r="C52" s="3"/>
      <c r="D52" s="146" t="str">
        <f>IF(ISNONTEXT(Pér1!$D52),N(Pér1!$D52),"")</f>
        <v/>
      </c>
      <c r="E52" s="142" t="str">
        <f>IF(ISNONTEXT(Pér2!$D52),N(Pér2!$D52),"")</f>
        <v/>
      </c>
      <c r="F52" s="143"/>
      <c r="G52" s="142" t="str">
        <f>IF(ISNONTEXT(Pér3!$D52),N(Pér3!$D52),"")</f>
        <v/>
      </c>
      <c r="H52" s="142" t="str">
        <f>IF(ISNONTEXT(Pér4!$D52),N(Pér4!$D52),"")</f>
        <v/>
      </c>
      <c r="I52" s="142" t="str">
        <f>IF(ISNONTEXT(Pér5!$D52),N(Pér5!$D52),"")</f>
        <v/>
      </c>
      <c r="J52" s="148"/>
      <c r="K52" s="3"/>
      <c r="L52" s="146" t="str">
        <f t="shared" si="5"/>
        <v/>
      </c>
      <c r="M52" s="144" t="str">
        <f t="shared" si="6"/>
        <v/>
      </c>
      <c r="N52" s="149" t="str">
        <f t="shared" si="0"/>
        <v/>
      </c>
      <c r="O52" s="13"/>
      <c r="P52" s="146" t="str">
        <f t="shared" si="7"/>
        <v/>
      </c>
      <c r="Q52" s="144" t="str">
        <f t="shared" si="8"/>
        <v/>
      </c>
      <c r="R52" s="149" t="str">
        <f t="shared" si="1"/>
        <v/>
      </c>
      <c r="S52" s="13"/>
      <c r="T52" s="147" t="str">
        <f t="shared" si="9"/>
        <v/>
      </c>
      <c r="U52" s="150" t="str">
        <f t="shared" si="2"/>
        <v/>
      </c>
      <c r="V52" s="13"/>
      <c r="W52" s="133" t="str">
        <f t="shared" si="10"/>
        <v/>
      </c>
      <c r="X52" s="145" t="str">
        <f t="shared" si="11"/>
        <v/>
      </c>
      <c r="Y52" s="149" t="str">
        <f t="shared" si="3"/>
        <v/>
      </c>
      <c r="Z52" s="35"/>
      <c r="AA52" s="1"/>
      <c r="AC52" s="23">
        <f>IF(NOT(ISBLANK(Pér1!$B52)),1,0)</f>
        <v>0</v>
      </c>
      <c r="AE52" s="43">
        <f>SUM(Pér1!F52,Pér1!H52,Pér1!J52,Pér2!F52,Pér2!H52,Pér2!J52)</f>
        <v>0</v>
      </c>
      <c r="AF52" s="44">
        <f>SUM(Pér1!G52,Pér1!I52,Pér1!K52,Pér2!G52,Pér2!I52,Pér2!K52)</f>
        <v>0</v>
      </c>
      <c r="AG52" s="45" t="str">
        <f t="shared" si="12"/>
        <v/>
      </c>
      <c r="AP52" s="43">
        <f>SUM(Pér3!F52,Pér3!H52,Pér3!J52,Pér4!F52,Pér4!H52,Pér4!J52,Pér5!F52,Pér5!H52,Pér5!J52)</f>
        <v>0</v>
      </c>
      <c r="AQ52" s="44">
        <f>SUM(Pér3!G52,Pér3!I52,Pér3!K52,Pér4!G52,Pér4!I52,Pér4!K52,Pér5!G52,Pér5!I52,Pér5!K52)</f>
        <v>0</v>
      </c>
      <c r="AR52" s="45" t="str">
        <f t="shared" si="13"/>
        <v/>
      </c>
      <c r="BA52" s="54" t="str">
        <f t="shared" si="14"/>
        <v/>
      </c>
      <c r="BB52" s="55" t="str">
        <f t="shared" si="15"/>
        <v/>
      </c>
      <c r="BC52" s="55" t="str">
        <f t="shared" si="16"/>
        <v/>
      </c>
      <c r="BD52" s="56" t="str">
        <f t="shared" si="17"/>
        <v/>
      </c>
    </row>
    <row r="53" spans="1:56" x14ac:dyDescent="0.2">
      <c r="A53" s="3"/>
      <c r="B53" s="3"/>
      <c r="C53" s="3"/>
      <c r="D53" s="3"/>
      <c r="E53" s="3"/>
      <c r="F53" s="3"/>
      <c r="G53" s="3"/>
      <c r="H53" s="3"/>
      <c r="I53" s="3"/>
      <c r="J53" s="3"/>
      <c r="K53" s="3"/>
      <c r="L53" s="1"/>
      <c r="M53" s="1"/>
      <c r="N53" s="1"/>
      <c r="O53" s="1"/>
      <c r="P53" s="1"/>
      <c r="Q53" s="1"/>
      <c r="R53" s="1"/>
      <c r="S53" s="1"/>
      <c r="T53" s="1"/>
      <c r="U53" s="1"/>
      <c r="V53" s="1"/>
      <c r="W53" s="1"/>
      <c r="X53" s="1"/>
      <c r="Y53" s="1"/>
      <c r="Z53" s="1"/>
      <c r="AA53" s="1"/>
    </row>
    <row r="54" spans="1:56" x14ac:dyDescent="0.2">
      <c r="A54" s="3"/>
      <c r="B54" s="3"/>
      <c r="C54" s="3"/>
      <c r="D54" s="3"/>
      <c r="E54" s="3"/>
      <c r="F54" s="3"/>
      <c r="G54" s="3"/>
      <c r="H54" s="3"/>
      <c r="I54" s="3"/>
      <c r="J54" s="3"/>
      <c r="K54" s="3"/>
      <c r="L54" s="1"/>
      <c r="M54" s="1"/>
      <c r="N54" s="1"/>
      <c r="O54" s="1"/>
      <c r="P54" s="1"/>
      <c r="Q54" s="1"/>
      <c r="R54" s="1"/>
      <c r="S54" s="1"/>
      <c r="T54" s="1"/>
      <c r="U54" s="1"/>
      <c r="V54" s="1"/>
      <c r="W54" s="1"/>
      <c r="X54" s="1"/>
      <c r="Y54" s="1"/>
      <c r="Z54" s="1"/>
      <c r="AA54" s="1"/>
    </row>
    <row r="55" spans="1:56" x14ac:dyDescent="0.2">
      <c r="A55" s="3"/>
      <c r="B55" s="200">
        <f>Pér1!B55</f>
        <v>2007</v>
      </c>
      <c r="C55" s="3"/>
      <c r="D55" s="3"/>
      <c r="E55" s="3"/>
      <c r="F55" s="3"/>
      <c r="G55" s="3"/>
      <c r="H55" s="3"/>
      <c r="I55" s="3"/>
      <c r="J55" s="3"/>
      <c r="K55" s="3"/>
      <c r="L55" s="1"/>
      <c r="M55" s="1"/>
      <c r="N55" s="1"/>
      <c r="O55" s="1"/>
      <c r="P55" s="1"/>
      <c r="Q55" s="1"/>
      <c r="R55" s="1"/>
      <c r="S55" s="1"/>
      <c r="T55" s="1"/>
      <c r="U55" s="1"/>
      <c r="V55" s="1"/>
      <c r="W55" s="1"/>
      <c r="X55" s="1"/>
      <c r="Y55" s="186" t="str">
        <f>T(Pér1!Y55)</f>
        <v>Conception : VERPST</v>
      </c>
      <c r="Z55" s="1"/>
      <c r="AA55" s="1"/>
    </row>
    <row r="56" spans="1:56" x14ac:dyDescent="0.2">
      <c r="A56" s="3"/>
      <c r="B56" s="3"/>
      <c r="C56" s="3"/>
      <c r="D56" s="3"/>
      <c r="E56" s="3"/>
      <c r="F56" s="3"/>
      <c r="G56" s="3"/>
      <c r="H56" s="3"/>
      <c r="I56" s="3"/>
      <c r="J56" s="3"/>
      <c r="K56" s="3"/>
      <c r="L56" s="1"/>
      <c r="M56" s="1"/>
      <c r="N56" s="1"/>
      <c r="O56" s="1"/>
      <c r="P56" s="1"/>
      <c r="Q56" s="1"/>
      <c r="R56" s="1"/>
      <c r="S56" s="1"/>
      <c r="T56" s="1"/>
      <c r="U56" s="1"/>
      <c r="V56" s="1"/>
      <c r="W56" s="1"/>
      <c r="X56" s="1"/>
      <c r="Y56" s="1"/>
      <c r="Z56" s="1"/>
      <c r="AA56" s="1"/>
    </row>
    <row r="57" spans="1:56" hidden="1" x14ac:dyDescent="0.2">
      <c r="AC57" s="24">
        <f>SUM(AC18:AC52)</f>
        <v>0</v>
      </c>
    </row>
    <row r="58" spans="1:56" hidden="1" x14ac:dyDescent="0.2"/>
    <row r="59" spans="1:56" hidden="1" x14ac:dyDescent="0.2"/>
    <row r="60" spans="1:56" hidden="1" x14ac:dyDescent="0.2"/>
    <row r="61" spans="1:56" hidden="1" x14ac:dyDescent="0.2"/>
    <row r="62" spans="1:56" hidden="1" x14ac:dyDescent="0.2"/>
    <row r="63" spans="1:56" hidden="1" x14ac:dyDescent="0.2"/>
    <row r="64" spans="1:56"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spans="4:35" hidden="1" x14ac:dyDescent="0.2"/>
    <row r="98" spans="4:35" hidden="1" x14ac:dyDescent="0.2"/>
    <row r="99" spans="4:35" hidden="1" x14ac:dyDescent="0.2">
      <c r="N99" s="21" t="e">
        <f>SUM(N18:N52)/(SUM(N106:N140))</f>
        <v>#DIV/0!</v>
      </c>
      <c r="R99" s="2" t="e">
        <f>SUM(R18:R52)/(SUM(R106:R140))</f>
        <v>#DIV/0!</v>
      </c>
    </row>
    <row r="100" spans="4:35" hidden="1" x14ac:dyDescent="0.2">
      <c r="D100" s="21" t="e">
        <f>SUM(D18:D52)/SUM(D106:D140)</f>
        <v>#DIV/0!</v>
      </c>
      <c r="E100" s="21" t="e">
        <f t="shared" ref="E100:J100" si="18">SUM(E18:E52)/SUM(E106:E140)</f>
        <v>#DIV/0!</v>
      </c>
      <c r="F100" s="21" t="e">
        <f t="shared" si="18"/>
        <v>#DIV/0!</v>
      </c>
      <c r="G100" s="21" t="e">
        <f t="shared" si="18"/>
        <v>#DIV/0!</v>
      </c>
      <c r="H100" s="21" t="e">
        <f t="shared" si="18"/>
        <v>#DIV/0!</v>
      </c>
      <c r="I100" s="21" t="e">
        <f t="shared" si="18"/>
        <v>#DIV/0!</v>
      </c>
      <c r="J100" s="21" t="e">
        <f t="shared" si="18"/>
        <v>#DIV/0!</v>
      </c>
      <c r="L100" s="21" t="e">
        <f>SUM(L18:L52)/SUM(M106:M140)</f>
        <v>#DIV/0!</v>
      </c>
      <c r="M100" s="21" t="e">
        <f>SUM(M18:M52)/SUM(F106:F140)</f>
        <v>#DIV/0!</v>
      </c>
      <c r="N100" s="21">
        <f>SUM(N18:N52)</f>
        <v>0</v>
      </c>
      <c r="P100" s="21" t="e">
        <f>SUM(P18:P52)/SUM(Q106:Q140)</f>
        <v>#DIV/0!</v>
      </c>
      <c r="Q100" s="21" t="e">
        <f>SUM(Q18:Q52)/SUM(J106:J140)</f>
        <v>#DIV/0!</v>
      </c>
      <c r="R100" s="21">
        <f>SUM(R18:R52)</f>
        <v>0</v>
      </c>
      <c r="Y100" s="21">
        <f>SUM(Y18:Y52)</f>
        <v>0</v>
      </c>
      <c r="AB100" s="36">
        <f>SUM(X18:X52)</f>
        <v>0</v>
      </c>
      <c r="AF100" s="36">
        <f>SUM(W18:W52)</f>
        <v>0</v>
      </c>
    </row>
    <row r="101" spans="4:35" hidden="1" x14ac:dyDescent="0.2">
      <c r="N101" s="2" t="e">
        <f>SUM(N18:N52)/(SUM(N106:N140)*N12)</f>
        <v>#VALUE!</v>
      </c>
      <c r="R101" s="2" t="e">
        <f>SUM(R18:R52)/(SUM(R106:R140)*R12)</f>
        <v>#VALUE!</v>
      </c>
      <c r="Y101" s="2" t="e">
        <f>SUM(Y18:Y52)/(SUM(Z106:Z140)*100)</f>
        <v>#DIV/0!</v>
      </c>
      <c r="AB101" s="2" t="e">
        <f>SUM(X18:X52)/(SUM(AE106:AE140)*100)</f>
        <v>#DIV/0!</v>
      </c>
      <c r="AF101" s="14" t="e">
        <f>SUM(W18:W52)/(SUM(AI106:AI140)*100)</f>
        <v>#DIV/0!</v>
      </c>
    </row>
    <row r="102" spans="4:35" hidden="1" x14ac:dyDescent="0.2"/>
    <row r="103" spans="4:35" hidden="1" x14ac:dyDescent="0.2"/>
    <row r="104" spans="4:35" hidden="1" x14ac:dyDescent="0.2">
      <c r="AB104" s="14" t="s">
        <v>37</v>
      </c>
      <c r="AF104" s="14" t="s">
        <v>36</v>
      </c>
    </row>
    <row r="105" spans="4:35" hidden="1" x14ac:dyDescent="0.2"/>
    <row r="106" spans="4:35" hidden="1" x14ac:dyDescent="0.2">
      <c r="D106" s="2">
        <f t="shared" ref="D106:D140" si="19">IF(OR(ISBLANK(D18),ISTEXT(D18)),0,1)</f>
        <v>0</v>
      </c>
      <c r="E106" s="2">
        <f t="shared" ref="E106:J106" si="20">IF(OR(ISBLANK(E18),ISTEXT(E18)),0,1)</f>
        <v>0</v>
      </c>
      <c r="F106" s="2">
        <f t="shared" si="20"/>
        <v>0</v>
      </c>
      <c r="G106" s="2">
        <f t="shared" si="20"/>
        <v>0</v>
      </c>
      <c r="H106" s="2">
        <f t="shared" si="20"/>
        <v>0</v>
      </c>
      <c r="I106" s="2">
        <f t="shared" si="20"/>
        <v>0</v>
      </c>
      <c r="J106" s="2">
        <f t="shared" si="20"/>
        <v>0</v>
      </c>
      <c r="L106" s="15" t="e">
        <f t="shared" ref="L106:L140" si="21">(SUMPRODUCT($D18:$E18,$D106:$E106)/SUMPRODUCT($D$12:$E$12,$D106:$E106))*$K$7</f>
        <v>#DIV/0!</v>
      </c>
      <c r="M106" s="31">
        <f>IF(ISNUMBER(L106),1,0)</f>
        <v>0</v>
      </c>
      <c r="N106" s="31">
        <f>IF(ISNUMBER(N18),1,0)</f>
        <v>0</v>
      </c>
      <c r="P106" s="15" t="e">
        <f t="shared" ref="P106:P140" si="22">(SUMPRODUCT($G18:$I18,$G106:$I106)/SUMPRODUCT($G$12:$I$12,$G106:$I106))*$K$8</f>
        <v>#DIV/0!</v>
      </c>
      <c r="Q106" s="31">
        <f>IF(ISNUMBER(P106),1,0)</f>
        <v>0</v>
      </c>
      <c r="R106" s="31">
        <f>IF(ISNUMBER(R18),1,0)</f>
        <v>0</v>
      </c>
      <c r="T106" s="36">
        <f t="shared" ref="T106:T140" si="23">SUMPRODUCT($L18:$Q18,$L206:$Q206)</f>
        <v>0</v>
      </c>
      <c r="U106" s="14">
        <f>SUMPRODUCT($L$12:$Q$12,$L206:$Q206)</f>
        <v>0</v>
      </c>
      <c r="V106" s="14"/>
      <c r="W106" s="14"/>
      <c r="X106" s="14"/>
      <c r="Y106" s="36" t="e">
        <f t="shared" ref="Y106:Y140" si="24">($T106/$U106)*$Y$12</f>
        <v>#DIV/0!</v>
      </c>
      <c r="Z106" s="31">
        <f>IF(ISNUMBER(Y106),1,0)</f>
        <v>0</v>
      </c>
      <c r="AB106" s="36">
        <f>SUM(M18,Q18)</f>
        <v>0</v>
      </c>
      <c r="AC106" s="36" t="str">
        <f>IF(AND(ISNUMBER($M$12),ISNUMBER($Q$12)),$M$12*M206+$Q$12*Q206,IF(AND($M$12="",ISNUMBER($Q$12)),$Q$12*Q206,IF(AND($Q$12="",ISNUMBER($M$12)),$M$12*M206,"")))</f>
        <v/>
      </c>
      <c r="AD106" s="36" t="e">
        <f>(AB106/AC106)*100</f>
        <v>#VALUE!</v>
      </c>
      <c r="AE106" s="31">
        <f>IF(ISNUMBER(AD106),1,0)</f>
        <v>0</v>
      </c>
      <c r="AF106" s="36">
        <f>SUM(L18,P18)</f>
        <v>0</v>
      </c>
      <c r="AG106" s="36" t="str">
        <f>+IF(AND(ISNUMBER($L$12),ISNUMBER($P$12)),$L$12*L206+$P$12*P206,IF(AND($L$12="",ISNUMBER($P$12)),$P$12*P206,IF(AND($P$12="",ISNUMBER($L$12)),$L$12*L206,"")))</f>
        <v/>
      </c>
      <c r="AH106" s="36" t="e">
        <f>(AF106/AG106)*100</f>
        <v>#VALUE!</v>
      </c>
      <c r="AI106" s="31">
        <f>IF(ISNUMBER(AH106),1,0)</f>
        <v>0</v>
      </c>
    </row>
    <row r="107" spans="4:35" hidden="1" x14ac:dyDescent="0.2">
      <c r="D107" s="2">
        <f t="shared" si="19"/>
        <v>0</v>
      </c>
      <c r="E107" s="2">
        <f t="shared" ref="E107:J116" si="25">IF(OR(ISBLANK(E19),ISTEXT(E19)),0,1)</f>
        <v>0</v>
      </c>
      <c r="F107" s="2">
        <f t="shared" si="25"/>
        <v>0</v>
      </c>
      <c r="G107" s="2">
        <f t="shared" si="25"/>
        <v>0</v>
      </c>
      <c r="H107" s="2">
        <f t="shared" si="25"/>
        <v>0</v>
      </c>
      <c r="I107" s="2">
        <f t="shared" si="25"/>
        <v>0</v>
      </c>
      <c r="J107" s="2">
        <f t="shared" si="25"/>
        <v>0</v>
      </c>
      <c r="L107" s="15" t="e">
        <f t="shared" si="21"/>
        <v>#DIV/0!</v>
      </c>
      <c r="M107" s="31">
        <f t="shared" ref="M107:M140" si="26">IF(ISNUMBER(L107),1,0)</f>
        <v>0</v>
      </c>
      <c r="N107" s="31">
        <f t="shared" ref="N107:N140" si="27">IF(ISNUMBER(N19),1,0)</f>
        <v>0</v>
      </c>
      <c r="P107" s="15" t="e">
        <f t="shared" si="22"/>
        <v>#DIV/0!</v>
      </c>
      <c r="Q107" s="31">
        <f t="shared" ref="Q107:Q140" si="28">IF(ISNUMBER(P107),1,0)</f>
        <v>0</v>
      </c>
      <c r="R107" s="31">
        <f t="shared" ref="R107:R140" si="29">IF(ISNUMBER(R19),1,0)</f>
        <v>0</v>
      </c>
      <c r="T107" s="36">
        <f t="shared" si="23"/>
        <v>0</v>
      </c>
      <c r="U107" s="14">
        <f t="shared" ref="U107:U140" si="30">SUMPRODUCT($L$12:$Q$12,$L207:$Q207)</f>
        <v>0</v>
      </c>
      <c r="V107" s="14"/>
      <c r="W107" s="14"/>
      <c r="X107" s="14"/>
      <c r="Y107" s="36" t="e">
        <f t="shared" si="24"/>
        <v>#DIV/0!</v>
      </c>
      <c r="Z107" s="31">
        <f t="shared" ref="Z107:Z140" si="31">IF(ISNUMBER(Y107),1,0)</f>
        <v>0</v>
      </c>
      <c r="AB107" s="36">
        <f t="shared" ref="AB107:AB140" si="32">SUM(M19,Q19)</f>
        <v>0</v>
      </c>
      <c r="AC107" s="36" t="str">
        <f>IF(AND(ISNUMBER($M$12),ISNUMBER($Q$12)),$M$12*M207+$Q$12*Q207,IF(AND($M$12="",ISNUMBER($Q$12)),$Q$12*Q207,IF(AND($Q$12="",ISNUMBER($M$12)),$M$12*M207,"")))</f>
        <v/>
      </c>
      <c r="AD107" s="36" t="e">
        <f t="shared" ref="AD107:AD140" si="33">(AB107/AC107)*100</f>
        <v>#VALUE!</v>
      </c>
      <c r="AE107" s="31">
        <f t="shared" ref="AE107:AE140" si="34">IF(ISNUMBER(AD107),1,0)</f>
        <v>0</v>
      </c>
      <c r="AF107" s="36">
        <f t="shared" ref="AF107:AF140" si="35">SUM(L19,P19)</f>
        <v>0</v>
      </c>
      <c r="AG107" s="36" t="str">
        <f>+IF(AND(ISNUMBER($L$12),ISNUMBER($P$12)),$L$12*L207+$P$12*P207,IF(AND($L$12="",ISNUMBER($P$12)),$P$12*P207,IF(AND($P$12="",ISNUMBER($L$12)),$L$12*L207,"")))</f>
        <v/>
      </c>
      <c r="AH107" s="36" t="e">
        <f t="shared" ref="AH107:AH140" si="36">(AF107/AG107)*100</f>
        <v>#VALUE!</v>
      </c>
      <c r="AI107" s="31">
        <f t="shared" ref="AI107:AI140" si="37">IF(ISNUMBER(AH107),1,0)</f>
        <v>0</v>
      </c>
    </row>
    <row r="108" spans="4:35" hidden="1" x14ac:dyDescent="0.2">
      <c r="D108" s="2">
        <f t="shared" si="19"/>
        <v>0</v>
      </c>
      <c r="E108" s="2">
        <f t="shared" si="25"/>
        <v>0</v>
      </c>
      <c r="F108" s="2">
        <f t="shared" si="25"/>
        <v>0</v>
      </c>
      <c r="G108" s="2">
        <f t="shared" si="25"/>
        <v>0</v>
      </c>
      <c r="H108" s="2">
        <f t="shared" si="25"/>
        <v>0</v>
      </c>
      <c r="I108" s="2">
        <f t="shared" si="25"/>
        <v>0</v>
      </c>
      <c r="J108" s="2">
        <f t="shared" si="25"/>
        <v>0</v>
      </c>
      <c r="L108" s="15" t="e">
        <f t="shared" si="21"/>
        <v>#DIV/0!</v>
      </c>
      <c r="M108" s="31">
        <f t="shared" si="26"/>
        <v>0</v>
      </c>
      <c r="N108" s="31">
        <f t="shared" si="27"/>
        <v>0</v>
      </c>
      <c r="P108" s="15" t="e">
        <f t="shared" si="22"/>
        <v>#DIV/0!</v>
      </c>
      <c r="Q108" s="31">
        <f t="shared" si="28"/>
        <v>0</v>
      </c>
      <c r="R108" s="31">
        <f t="shared" si="29"/>
        <v>0</v>
      </c>
      <c r="T108" s="36">
        <f t="shared" si="23"/>
        <v>0</v>
      </c>
      <c r="U108" s="14">
        <f t="shared" si="30"/>
        <v>0</v>
      </c>
      <c r="V108" s="14"/>
      <c r="W108" s="14"/>
      <c r="X108" s="14"/>
      <c r="Y108" s="36" t="e">
        <f t="shared" si="24"/>
        <v>#DIV/0!</v>
      </c>
      <c r="Z108" s="31">
        <f t="shared" si="31"/>
        <v>0</v>
      </c>
      <c r="AB108" s="36">
        <f t="shared" si="32"/>
        <v>0</v>
      </c>
      <c r="AC108" s="36" t="str">
        <f t="shared" ref="AC108:AC140" si="38">IF(AND(ISNUMBER($M$12),ISNUMBER($Q$12)),$M$12*M208+$Q$12*Q208,IF(AND($M$12="",ISNUMBER($Q$12)),$Q$12*Q208,IF(AND($Q$12="",ISNUMBER($M$12)),$M$12*M208,"")))</f>
        <v/>
      </c>
      <c r="AD108" s="36" t="e">
        <f t="shared" si="33"/>
        <v>#VALUE!</v>
      </c>
      <c r="AE108" s="31">
        <f t="shared" si="34"/>
        <v>0</v>
      </c>
      <c r="AF108" s="36">
        <f t="shared" si="35"/>
        <v>0</v>
      </c>
      <c r="AG108" s="36" t="str">
        <f t="shared" ref="AG108:AG140" si="39">+IF(AND(ISNUMBER($L$12),ISNUMBER($P$12)),$L$12*L208+$P$12*P208,IF(AND($L$12="",ISNUMBER($P$12)),$P$12*P208,IF(AND($P$12="",ISNUMBER($L$12)),$L$12*L208,"")))</f>
        <v/>
      </c>
      <c r="AH108" s="36" t="e">
        <f t="shared" si="36"/>
        <v>#VALUE!</v>
      </c>
      <c r="AI108" s="31">
        <f t="shared" si="37"/>
        <v>0</v>
      </c>
    </row>
    <row r="109" spans="4:35" hidden="1" x14ac:dyDescent="0.2">
      <c r="D109" s="2">
        <f t="shared" si="19"/>
        <v>0</v>
      </c>
      <c r="E109" s="2">
        <f t="shared" si="25"/>
        <v>0</v>
      </c>
      <c r="F109" s="2">
        <f t="shared" si="25"/>
        <v>0</v>
      </c>
      <c r="G109" s="2">
        <f t="shared" si="25"/>
        <v>0</v>
      </c>
      <c r="H109" s="2">
        <f t="shared" si="25"/>
        <v>0</v>
      </c>
      <c r="I109" s="2">
        <f t="shared" si="25"/>
        <v>0</v>
      </c>
      <c r="J109" s="2">
        <f t="shared" si="25"/>
        <v>0</v>
      </c>
      <c r="L109" s="15" t="e">
        <f t="shared" si="21"/>
        <v>#DIV/0!</v>
      </c>
      <c r="M109" s="31">
        <f t="shared" si="26"/>
        <v>0</v>
      </c>
      <c r="N109" s="31">
        <f t="shared" si="27"/>
        <v>0</v>
      </c>
      <c r="P109" s="15" t="e">
        <f t="shared" si="22"/>
        <v>#DIV/0!</v>
      </c>
      <c r="Q109" s="31">
        <f t="shared" si="28"/>
        <v>0</v>
      </c>
      <c r="R109" s="31">
        <f t="shared" si="29"/>
        <v>0</v>
      </c>
      <c r="T109" s="36">
        <f t="shared" si="23"/>
        <v>0</v>
      </c>
      <c r="U109" s="14">
        <f t="shared" si="30"/>
        <v>0</v>
      </c>
      <c r="V109" s="14"/>
      <c r="W109" s="14"/>
      <c r="X109" s="14"/>
      <c r="Y109" s="36" t="e">
        <f t="shared" si="24"/>
        <v>#DIV/0!</v>
      </c>
      <c r="Z109" s="31">
        <f t="shared" si="31"/>
        <v>0</v>
      </c>
      <c r="AB109" s="36">
        <f t="shared" si="32"/>
        <v>0</v>
      </c>
      <c r="AC109" s="36" t="str">
        <f t="shared" si="38"/>
        <v/>
      </c>
      <c r="AD109" s="36" t="e">
        <f t="shared" si="33"/>
        <v>#VALUE!</v>
      </c>
      <c r="AE109" s="31">
        <f t="shared" si="34"/>
        <v>0</v>
      </c>
      <c r="AF109" s="36">
        <f t="shared" si="35"/>
        <v>0</v>
      </c>
      <c r="AG109" s="36" t="str">
        <f t="shared" si="39"/>
        <v/>
      </c>
      <c r="AH109" s="36" t="e">
        <f t="shared" si="36"/>
        <v>#VALUE!</v>
      </c>
      <c r="AI109" s="31">
        <f t="shared" si="37"/>
        <v>0</v>
      </c>
    </row>
    <row r="110" spans="4:35" hidden="1" x14ac:dyDescent="0.2">
      <c r="D110" s="2">
        <f t="shared" si="19"/>
        <v>0</v>
      </c>
      <c r="E110" s="2">
        <f t="shared" si="25"/>
        <v>0</v>
      </c>
      <c r="F110" s="2">
        <f t="shared" si="25"/>
        <v>0</v>
      </c>
      <c r="G110" s="2">
        <f t="shared" si="25"/>
        <v>0</v>
      </c>
      <c r="H110" s="2">
        <f t="shared" si="25"/>
        <v>0</v>
      </c>
      <c r="I110" s="2">
        <f t="shared" si="25"/>
        <v>0</v>
      </c>
      <c r="J110" s="2">
        <f t="shared" si="25"/>
        <v>0</v>
      </c>
      <c r="L110" s="15" t="e">
        <f t="shared" si="21"/>
        <v>#DIV/0!</v>
      </c>
      <c r="M110" s="31">
        <f t="shared" si="26"/>
        <v>0</v>
      </c>
      <c r="N110" s="31">
        <f t="shared" si="27"/>
        <v>0</v>
      </c>
      <c r="P110" s="15" t="e">
        <f t="shared" si="22"/>
        <v>#DIV/0!</v>
      </c>
      <c r="Q110" s="31">
        <f t="shared" si="28"/>
        <v>0</v>
      </c>
      <c r="R110" s="31">
        <f t="shared" si="29"/>
        <v>0</v>
      </c>
      <c r="T110" s="36">
        <f t="shared" si="23"/>
        <v>0</v>
      </c>
      <c r="U110" s="14">
        <f t="shared" si="30"/>
        <v>0</v>
      </c>
      <c r="V110" s="14"/>
      <c r="W110" s="14"/>
      <c r="X110" s="14"/>
      <c r="Y110" s="36" t="e">
        <f t="shared" si="24"/>
        <v>#DIV/0!</v>
      </c>
      <c r="Z110" s="31">
        <f t="shared" si="31"/>
        <v>0</v>
      </c>
      <c r="AB110" s="36">
        <f t="shared" si="32"/>
        <v>0</v>
      </c>
      <c r="AC110" s="36" t="str">
        <f t="shared" si="38"/>
        <v/>
      </c>
      <c r="AD110" s="36" t="e">
        <f t="shared" si="33"/>
        <v>#VALUE!</v>
      </c>
      <c r="AE110" s="31">
        <f t="shared" si="34"/>
        <v>0</v>
      </c>
      <c r="AF110" s="36">
        <f t="shared" si="35"/>
        <v>0</v>
      </c>
      <c r="AG110" s="36" t="str">
        <f t="shared" si="39"/>
        <v/>
      </c>
      <c r="AH110" s="36" t="e">
        <f t="shared" si="36"/>
        <v>#VALUE!</v>
      </c>
      <c r="AI110" s="31">
        <f t="shared" si="37"/>
        <v>0</v>
      </c>
    </row>
    <row r="111" spans="4:35" hidden="1" x14ac:dyDescent="0.2">
      <c r="D111" s="2">
        <f t="shared" si="19"/>
        <v>0</v>
      </c>
      <c r="E111" s="2">
        <f t="shared" si="25"/>
        <v>0</v>
      </c>
      <c r="F111" s="2">
        <f t="shared" si="25"/>
        <v>0</v>
      </c>
      <c r="G111" s="2">
        <f t="shared" si="25"/>
        <v>0</v>
      </c>
      <c r="H111" s="2">
        <f t="shared" si="25"/>
        <v>0</v>
      </c>
      <c r="I111" s="2">
        <f t="shared" si="25"/>
        <v>0</v>
      </c>
      <c r="J111" s="2">
        <f t="shared" si="25"/>
        <v>0</v>
      </c>
      <c r="L111" s="15" t="e">
        <f t="shared" si="21"/>
        <v>#DIV/0!</v>
      </c>
      <c r="M111" s="31">
        <f t="shared" si="26"/>
        <v>0</v>
      </c>
      <c r="N111" s="31">
        <f t="shared" si="27"/>
        <v>0</v>
      </c>
      <c r="P111" s="15" t="e">
        <f t="shared" si="22"/>
        <v>#DIV/0!</v>
      </c>
      <c r="Q111" s="31">
        <f t="shared" si="28"/>
        <v>0</v>
      </c>
      <c r="R111" s="31">
        <f t="shared" si="29"/>
        <v>0</v>
      </c>
      <c r="T111" s="36">
        <f t="shared" si="23"/>
        <v>0</v>
      </c>
      <c r="U111" s="14">
        <f t="shared" si="30"/>
        <v>0</v>
      </c>
      <c r="V111" s="14"/>
      <c r="W111" s="14"/>
      <c r="X111" s="14"/>
      <c r="Y111" s="36" t="e">
        <f t="shared" si="24"/>
        <v>#DIV/0!</v>
      </c>
      <c r="Z111" s="31">
        <f t="shared" si="31"/>
        <v>0</v>
      </c>
      <c r="AB111" s="36">
        <f t="shared" si="32"/>
        <v>0</v>
      </c>
      <c r="AC111" s="36" t="str">
        <f t="shared" si="38"/>
        <v/>
      </c>
      <c r="AD111" s="36" t="e">
        <f t="shared" si="33"/>
        <v>#VALUE!</v>
      </c>
      <c r="AE111" s="31">
        <f t="shared" si="34"/>
        <v>0</v>
      </c>
      <c r="AF111" s="36">
        <f t="shared" si="35"/>
        <v>0</v>
      </c>
      <c r="AG111" s="36" t="str">
        <f t="shared" si="39"/>
        <v/>
      </c>
      <c r="AH111" s="36" t="e">
        <f t="shared" si="36"/>
        <v>#VALUE!</v>
      </c>
      <c r="AI111" s="31">
        <f t="shared" si="37"/>
        <v>0</v>
      </c>
    </row>
    <row r="112" spans="4:35" hidden="1" x14ac:dyDescent="0.2">
      <c r="D112" s="2">
        <f t="shared" si="19"/>
        <v>0</v>
      </c>
      <c r="E112" s="2">
        <f t="shared" si="25"/>
        <v>0</v>
      </c>
      <c r="F112" s="2">
        <f t="shared" si="25"/>
        <v>0</v>
      </c>
      <c r="G112" s="2">
        <f t="shared" si="25"/>
        <v>0</v>
      </c>
      <c r="H112" s="2">
        <f t="shared" si="25"/>
        <v>0</v>
      </c>
      <c r="I112" s="2">
        <f t="shared" si="25"/>
        <v>0</v>
      </c>
      <c r="J112" s="2">
        <f t="shared" si="25"/>
        <v>0</v>
      </c>
      <c r="L112" s="15" t="e">
        <f t="shared" si="21"/>
        <v>#DIV/0!</v>
      </c>
      <c r="M112" s="31">
        <f t="shared" si="26"/>
        <v>0</v>
      </c>
      <c r="N112" s="31">
        <f t="shared" si="27"/>
        <v>0</v>
      </c>
      <c r="P112" s="15" t="e">
        <f t="shared" si="22"/>
        <v>#DIV/0!</v>
      </c>
      <c r="Q112" s="31">
        <f t="shared" si="28"/>
        <v>0</v>
      </c>
      <c r="R112" s="31">
        <f t="shared" si="29"/>
        <v>0</v>
      </c>
      <c r="T112" s="36">
        <f t="shared" si="23"/>
        <v>0</v>
      </c>
      <c r="U112" s="14">
        <f t="shared" si="30"/>
        <v>0</v>
      </c>
      <c r="V112" s="14"/>
      <c r="W112" s="14"/>
      <c r="X112" s="14"/>
      <c r="Y112" s="36" t="e">
        <f t="shared" si="24"/>
        <v>#DIV/0!</v>
      </c>
      <c r="Z112" s="31">
        <f t="shared" si="31"/>
        <v>0</v>
      </c>
      <c r="AB112" s="36">
        <f t="shared" si="32"/>
        <v>0</v>
      </c>
      <c r="AC112" s="36" t="str">
        <f t="shared" si="38"/>
        <v/>
      </c>
      <c r="AD112" s="36" t="e">
        <f t="shared" si="33"/>
        <v>#VALUE!</v>
      </c>
      <c r="AE112" s="31">
        <f t="shared" si="34"/>
        <v>0</v>
      </c>
      <c r="AF112" s="36">
        <f t="shared" si="35"/>
        <v>0</v>
      </c>
      <c r="AG112" s="36" t="str">
        <f t="shared" si="39"/>
        <v/>
      </c>
      <c r="AH112" s="36" t="e">
        <f t="shared" si="36"/>
        <v>#VALUE!</v>
      </c>
      <c r="AI112" s="31">
        <f t="shared" si="37"/>
        <v>0</v>
      </c>
    </row>
    <row r="113" spans="4:35" hidden="1" x14ac:dyDescent="0.2">
      <c r="D113" s="2">
        <f t="shared" si="19"/>
        <v>0</v>
      </c>
      <c r="E113" s="2">
        <f t="shared" si="25"/>
        <v>0</v>
      </c>
      <c r="F113" s="2">
        <f t="shared" si="25"/>
        <v>0</v>
      </c>
      <c r="G113" s="2">
        <f t="shared" si="25"/>
        <v>0</v>
      </c>
      <c r="H113" s="2">
        <f t="shared" si="25"/>
        <v>0</v>
      </c>
      <c r="I113" s="2">
        <f t="shared" si="25"/>
        <v>0</v>
      </c>
      <c r="J113" s="2">
        <f t="shared" si="25"/>
        <v>0</v>
      </c>
      <c r="L113" s="15" t="e">
        <f t="shared" si="21"/>
        <v>#DIV/0!</v>
      </c>
      <c r="M113" s="31">
        <f t="shared" si="26"/>
        <v>0</v>
      </c>
      <c r="N113" s="31">
        <f t="shared" si="27"/>
        <v>0</v>
      </c>
      <c r="P113" s="15" t="e">
        <f t="shared" si="22"/>
        <v>#DIV/0!</v>
      </c>
      <c r="Q113" s="31">
        <f t="shared" si="28"/>
        <v>0</v>
      </c>
      <c r="R113" s="31">
        <f t="shared" si="29"/>
        <v>0</v>
      </c>
      <c r="T113" s="36">
        <f t="shared" si="23"/>
        <v>0</v>
      </c>
      <c r="U113" s="14">
        <f t="shared" si="30"/>
        <v>0</v>
      </c>
      <c r="V113" s="14"/>
      <c r="W113" s="14"/>
      <c r="X113" s="14"/>
      <c r="Y113" s="36" t="e">
        <f t="shared" si="24"/>
        <v>#DIV/0!</v>
      </c>
      <c r="Z113" s="31">
        <f t="shared" si="31"/>
        <v>0</v>
      </c>
      <c r="AB113" s="36">
        <f t="shared" si="32"/>
        <v>0</v>
      </c>
      <c r="AC113" s="36" t="str">
        <f t="shared" si="38"/>
        <v/>
      </c>
      <c r="AD113" s="36" t="e">
        <f t="shared" si="33"/>
        <v>#VALUE!</v>
      </c>
      <c r="AE113" s="31">
        <f t="shared" si="34"/>
        <v>0</v>
      </c>
      <c r="AF113" s="36">
        <f t="shared" si="35"/>
        <v>0</v>
      </c>
      <c r="AG113" s="36" t="str">
        <f t="shared" si="39"/>
        <v/>
      </c>
      <c r="AH113" s="36" t="e">
        <f t="shared" si="36"/>
        <v>#VALUE!</v>
      </c>
      <c r="AI113" s="31">
        <f t="shared" si="37"/>
        <v>0</v>
      </c>
    </row>
    <row r="114" spans="4:35" hidden="1" x14ac:dyDescent="0.2">
      <c r="D114" s="2">
        <f t="shared" si="19"/>
        <v>0</v>
      </c>
      <c r="E114" s="2">
        <f t="shared" si="25"/>
        <v>0</v>
      </c>
      <c r="F114" s="2">
        <f t="shared" si="25"/>
        <v>0</v>
      </c>
      <c r="G114" s="2">
        <f t="shared" si="25"/>
        <v>0</v>
      </c>
      <c r="H114" s="2">
        <f t="shared" si="25"/>
        <v>0</v>
      </c>
      <c r="I114" s="2">
        <f t="shared" si="25"/>
        <v>0</v>
      </c>
      <c r="J114" s="2">
        <f t="shared" si="25"/>
        <v>0</v>
      </c>
      <c r="L114" s="15" t="e">
        <f t="shared" si="21"/>
        <v>#DIV/0!</v>
      </c>
      <c r="M114" s="31">
        <f t="shared" si="26"/>
        <v>0</v>
      </c>
      <c r="N114" s="31">
        <f t="shared" si="27"/>
        <v>0</v>
      </c>
      <c r="P114" s="15" t="e">
        <f t="shared" si="22"/>
        <v>#DIV/0!</v>
      </c>
      <c r="Q114" s="31">
        <f t="shared" si="28"/>
        <v>0</v>
      </c>
      <c r="R114" s="31">
        <f t="shared" si="29"/>
        <v>0</v>
      </c>
      <c r="T114" s="36">
        <f t="shared" si="23"/>
        <v>0</v>
      </c>
      <c r="U114" s="14">
        <f t="shared" si="30"/>
        <v>0</v>
      </c>
      <c r="V114" s="14"/>
      <c r="W114" s="14"/>
      <c r="X114" s="14"/>
      <c r="Y114" s="36" t="e">
        <f t="shared" si="24"/>
        <v>#DIV/0!</v>
      </c>
      <c r="Z114" s="31">
        <f t="shared" si="31"/>
        <v>0</v>
      </c>
      <c r="AB114" s="36">
        <f t="shared" si="32"/>
        <v>0</v>
      </c>
      <c r="AC114" s="36" t="str">
        <f t="shared" si="38"/>
        <v/>
      </c>
      <c r="AD114" s="36" t="e">
        <f t="shared" si="33"/>
        <v>#VALUE!</v>
      </c>
      <c r="AE114" s="31">
        <f t="shared" si="34"/>
        <v>0</v>
      </c>
      <c r="AF114" s="36">
        <f t="shared" si="35"/>
        <v>0</v>
      </c>
      <c r="AG114" s="36" t="str">
        <f t="shared" si="39"/>
        <v/>
      </c>
      <c r="AH114" s="36" t="e">
        <f t="shared" si="36"/>
        <v>#VALUE!</v>
      </c>
      <c r="AI114" s="31">
        <f t="shared" si="37"/>
        <v>0</v>
      </c>
    </row>
    <row r="115" spans="4:35" hidden="1" x14ac:dyDescent="0.2">
      <c r="D115" s="2">
        <f t="shared" si="19"/>
        <v>0</v>
      </c>
      <c r="E115" s="2">
        <f t="shared" si="25"/>
        <v>0</v>
      </c>
      <c r="F115" s="2">
        <f t="shared" si="25"/>
        <v>0</v>
      </c>
      <c r="G115" s="2">
        <f t="shared" si="25"/>
        <v>0</v>
      </c>
      <c r="H115" s="2">
        <f t="shared" si="25"/>
        <v>0</v>
      </c>
      <c r="I115" s="2">
        <f t="shared" si="25"/>
        <v>0</v>
      </c>
      <c r="J115" s="2">
        <f t="shared" si="25"/>
        <v>0</v>
      </c>
      <c r="L115" s="15" t="e">
        <f t="shared" si="21"/>
        <v>#DIV/0!</v>
      </c>
      <c r="M115" s="31">
        <f t="shared" si="26"/>
        <v>0</v>
      </c>
      <c r="N115" s="31">
        <f t="shared" si="27"/>
        <v>0</v>
      </c>
      <c r="P115" s="15" t="e">
        <f t="shared" si="22"/>
        <v>#DIV/0!</v>
      </c>
      <c r="Q115" s="31">
        <f t="shared" si="28"/>
        <v>0</v>
      </c>
      <c r="R115" s="31">
        <f t="shared" si="29"/>
        <v>0</v>
      </c>
      <c r="T115" s="36">
        <f t="shared" si="23"/>
        <v>0</v>
      </c>
      <c r="U115" s="14">
        <f t="shared" si="30"/>
        <v>0</v>
      </c>
      <c r="V115" s="14"/>
      <c r="W115" s="14"/>
      <c r="X115" s="14"/>
      <c r="Y115" s="36" t="e">
        <f t="shared" si="24"/>
        <v>#DIV/0!</v>
      </c>
      <c r="Z115" s="31">
        <f t="shared" si="31"/>
        <v>0</v>
      </c>
      <c r="AB115" s="36">
        <f t="shared" si="32"/>
        <v>0</v>
      </c>
      <c r="AC115" s="36" t="str">
        <f t="shared" si="38"/>
        <v/>
      </c>
      <c r="AD115" s="36" t="e">
        <f t="shared" si="33"/>
        <v>#VALUE!</v>
      </c>
      <c r="AE115" s="31">
        <f t="shared" si="34"/>
        <v>0</v>
      </c>
      <c r="AF115" s="36">
        <f t="shared" si="35"/>
        <v>0</v>
      </c>
      <c r="AG115" s="36" t="str">
        <f t="shared" si="39"/>
        <v/>
      </c>
      <c r="AH115" s="36" t="e">
        <f t="shared" si="36"/>
        <v>#VALUE!</v>
      </c>
      <c r="AI115" s="31">
        <f t="shared" si="37"/>
        <v>0</v>
      </c>
    </row>
    <row r="116" spans="4:35" hidden="1" x14ac:dyDescent="0.2">
      <c r="D116" s="2">
        <f t="shared" si="19"/>
        <v>0</v>
      </c>
      <c r="E116" s="2">
        <f t="shared" si="25"/>
        <v>0</v>
      </c>
      <c r="F116" s="2">
        <f t="shared" si="25"/>
        <v>0</v>
      </c>
      <c r="G116" s="2">
        <f t="shared" si="25"/>
        <v>0</v>
      </c>
      <c r="H116" s="2">
        <f t="shared" si="25"/>
        <v>0</v>
      </c>
      <c r="I116" s="2">
        <f t="shared" si="25"/>
        <v>0</v>
      </c>
      <c r="J116" s="2">
        <f t="shared" si="25"/>
        <v>0</v>
      </c>
      <c r="L116" s="15" t="e">
        <f t="shared" si="21"/>
        <v>#DIV/0!</v>
      </c>
      <c r="M116" s="31">
        <f t="shared" si="26"/>
        <v>0</v>
      </c>
      <c r="N116" s="31">
        <f t="shared" si="27"/>
        <v>0</v>
      </c>
      <c r="P116" s="15" t="e">
        <f t="shared" si="22"/>
        <v>#DIV/0!</v>
      </c>
      <c r="Q116" s="31">
        <f t="shared" si="28"/>
        <v>0</v>
      </c>
      <c r="R116" s="31">
        <f t="shared" si="29"/>
        <v>0</v>
      </c>
      <c r="T116" s="36">
        <f t="shared" si="23"/>
        <v>0</v>
      </c>
      <c r="U116" s="14">
        <f t="shared" si="30"/>
        <v>0</v>
      </c>
      <c r="V116" s="14"/>
      <c r="W116" s="14"/>
      <c r="X116" s="14"/>
      <c r="Y116" s="36" t="e">
        <f t="shared" si="24"/>
        <v>#DIV/0!</v>
      </c>
      <c r="Z116" s="31">
        <f t="shared" si="31"/>
        <v>0</v>
      </c>
      <c r="AB116" s="36">
        <f t="shared" si="32"/>
        <v>0</v>
      </c>
      <c r="AC116" s="36" t="str">
        <f t="shared" si="38"/>
        <v/>
      </c>
      <c r="AD116" s="36" t="e">
        <f t="shared" si="33"/>
        <v>#VALUE!</v>
      </c>
      <c r="AE116" s="31">
        <f t="shared" si="34"/>
        <v>0</v>
      </c>
      <c r="AF116" s="36">
        <f t="shared" si="35"/>
        <v>0</v>
      </c>
      <c r="AG116" s="36" t="str">
        <f t="shared" si="39"/>
        <v/>
      </c>
      <c r="AH116" s="36" t="e">
        <f t="shared" si="36"/>
        <v>#VALUE!</v>
      </c>
      <c r="AI116" s="31">
        <f t="shared" si="37"/>
        <v>0</v>
      </c>
    </row>
    <row r="117" spans="4:35" hidden="1" x14ac:dyDescent="0.2">
      <c r="D117" s="2">
        <f t="shared" si="19"/>
        <v>0</v>
      </c>
      <c r="E117" s="2">
        <f t="shared" ref="E117:J126" si="40">IF(OR(ISBLANK(E29),ISTEXT(E29)),0,1)</f>
        <v>0</v>
      </c>
      <c r="F117" s="2">
        <f t="shared" si="40"/>
        <v>0</v>
      </c>
      <c r="G117" s="2">
        <f t="shared" si="40"/>
        <v>0</v>
      </c>
      <c r="H117" s="2">
        <f t="shared" si="40"/>
        <v>0</v>
      </c>
      <c r="I117" s="2">
        <f t="shared" si="40"/>
        <v>0</v>
      </c>
      <c r="J117" s="2">
        <f t="shared" si="40"/>
        <v>0</v>
      </c>
      <c r="L117" s="15" t="e">
        <f t="shared" si="21"/>
        <v>#DIV/0!</v>
      </c>
      <c r="M117" s="31">
        <f t="shared" si="26"/>
        <v>0</v>
      </c>
      <c r="N117" s="31">
        <f t="shared" si="27"/>
        <v>0</v>
      </c>
      <c r="P117" s="15" t="e">
        <f t="shared" si="22"/>
        <v>#DIV/0!</v>
      </c>
      <c r="Q117" s="31">
        <f t="shared" si="28"/>
        <v>0</v>
      </c>
      <c r="R117" s="31">
        <f t="shared" si="29"/>
        <v>0</v>
      </c>
      <c r="T117" s="36">
        <f t="shared" si="23"/>
        <v>0</v>
      </c>
      <c r="U117" s="14">
        <f t="shared" si="30"/>
        <v>0</v>
      </c>
      <c r="V117" s="14"/>
      <c r="W117" s="14"/>
      <c r="X117" s="14"/>
      <c r="Y117" s="36" t="e">
        <f t="shared" si="24"/>
        <v>#DIV/0!</v>
      </c>
      <c r="Z117" s="31">
        <f t="shared" si="31"/>
        <v>0</v>
      </c>
      <c r="AB117" s="36">
        <f t="shared" si="32"/>
        <v>0</v>
      </c>
      <c r="AC117" s="36" t="str">
        <f t="shared" si="38"/>
        <v/>
      </c>
      <c r="AD117" s="36" t="e">
        <f t="shared" si="33"/>
        <v>#VALUE!</v>
      </c>
      <c r="AE117" s="31">
        <f t="shared" si="34"/>
        <v>0</v>
      </c>
      <c r="AF117" s="36">
        <f t="shared" si="35"/>
        <v>0</v>
      </c>
      <c r="AG117" s="36" t="str">
        <f t="shared" si="39"/>
        <v/>
      </c>
      <c r="AH117" s="36" t="e">
        <f t="shared" si="36"/>
        <v>#VALUE!</v>
      </c>
      <c r="AI117" s="31">
        <f t="shared" si="37"/>
        <v>0</v>
      </c>
    </row>
    <row r="118" spans="4:35" hidden="1" x14ac:dyDescent="0.2">
      <c r="D118" s="2">
        <f t="shared" si="19"/>
        <v>0</v>
      </c>
      <c r="E118" s="2">
        <f t="shared" si="40"/>
        <v>0</v>
      </c>
      <c r="F118" s="2">
        <f t="shared" si="40"/>
        <v>0</v>
      </c>
      <c r="G118" s="2">
        <f t="shared" si="40"/>
        <v>0</v>
      </c>
      <c r="H118" s="2">
        <f t="shared" si="40"/>
        <v>0</v>
      </c>
      <c r="I118" s="2">
        <f t="shared" si="40"/>
        <v>0</v>
      </c>
      <c r="J118" s="2">
        <f t="shared" si="40"/>
        <v>0</v>
      </c>
      <c r="L118" s="15" t="e">
        <f t="shared" si="21"/>
        <v>#DIV/0!</v>
      </c>
      <c r="M118" s="31">
        <f t="shared" si="26"/>
        <v>0</v>
      </c>
      <c r="N118" s="31">
        <f t="shared" si="27"/>
        <v>0</v>
      </c>
      <c r="P118" s="15" t="e">
        <f t="shared" si="22"/>
        <v>#DIV/0!</v>
      </c>
      <c r="Q118" s="31">
        <f t="shared" si="28"/>
        <v>0</v>
      </c>
      <c r="R118" s="31">
        <f t="shared" si="29"/>
        <v>0</v>
      </c>
      <c r="T118" s="36">
        <f t="shared" si="23"/>
        <v>0</v>
      </c>
      <c r="U118" s="14">
        <f t="shared" si="30"/>
        <v>0</v>
      </c>
      <c r="V118" s="14"/>
      <c r="W118" s="14"/>
      <c r="X118" s="14"/>
      <c r="Y118" s="36" t="e">
        <f t="shared" si="24"/>
        <v>#DIV/0!</v>
      </c>
      <c r="Z118" s="31">
        <f t="shared" si="31"/>
        <v>0</v>
      </c>
      <c r="AB118" s="36">
        <f t="shared" si="32"/>
        <v>0</v>
      </c>
      <c r="AC118" s="36" t="str">
        <f t="shared" si="38"/>
        <v/>
      </c>
      <c r="AD118" s="36" t="e">
        <f t="shared" si="33"/>
        <v>#VALUE!</v>
      </c>
      <c r="AE118" s="31">
        <f t="shared" si="34"/>
        <v>0</v>
      </c>
      <c r="AF118" s="36">
        <f t="shared" si="35"/>
        <v>0</v>
      </c>
      <c r="AG118" s="36" t="str">
        <f t="shared" si="39"/>
        <v/>
      </c>
      <c r="AH118" s="36" t="e">
        <f t="shared" si="36"/>
        <v>#VALUE!</v>
      </c>
      <c r="AI118" s="31">
        <f t="shared" si="37"/>
        <v>0</v>
      </c>
    </row>
    <row r="119" spans="4:35" hidden="1" x14ac:dyDescent="0.2">
      <c r="D119" s="2">
        <f t="shared" si="19"/>
        <v>0</v>
      </c>
      <c r="E119" s="2">
        <f t="shared" si="40"/>
        <v>0</v>
      </c>
      <c r="F119" s="2">
        <f t="shared" si="40"/>
        <v>0</v>
      </c>
      <c r="G119" s="2">
        <f t="shared" si="40"/>
        <v>0</v>
      </c>
      <c r="H119" s="2">
        <f t="shared" si="40"/>
        <v>0</v>
      </c>
      <c r="I119" s="2">
        <f t="shared" si="40"/>
        <v>0</v>
      </c>
      <c r="J119" s="2">
        <f t="shared" si="40"/>
        <v>0</v>
      </c>
      <c r="L119" s="15" t="e">
        <f t="shared" si="21"/>
        <v>#DIV/0!</v>
      </c>
      <c r="M119" s="31">
        <f t="shared" si="26"/>
        <v>0</v>
      </c>
      <c r="N119" s="31">
        <f t="shared" si="27"/>
        <v>0</v>
      </c>
      <c r="P119" s="15" t="e">
        <f t="shared" si="22"/>
        <v>#DIV/0!</v>
      </c>
      <c r="Q119" s="31">
        <f t="shared" si="28"/>
        <v>0</v>
      </c>
      <c r="R119" s="31">
        <f t="shared" si="29"/>
        <v>0</v>
      </c>
      <c r="T119" s="36">
        <f t="shared" si="23"/>
        <v>0</v>
      </c>
      <c r="U119" s="14">
        <f t="shared" si="30"/>
        <v>0</v>
      </c>
      <c r="V119" s="14"/>
      <c r="W119" s="14"/>
      <c r="X119" s="14"/>
      <c r="Y119" s="36" t="e">
        <f t="shared" si="24"/>
        <v>#DIV/0!</v>
      </c>
      <c r="Z119" s="31">
        <f t="shared" si="31"/>
        <v>0</v>
      </c>
      <c r="AB119" s="36">
        <f t="shared" si="32"/>
        <v>0</v>
      </c>
      <c r="AC119" s="36" t="str">
        <f t="shared" si="38"/>
        <v/>
      </c>
      <c r="AD119" s="36" t="e">
        <f t="shared" si="33"/>
        <v>#VALUE!</v>
      </c>
      <c r="AE119" s="31">
        <f t="shared" si="34"/>
        <v>0</v>
      </c>
      <c r="AF119" s="36">
        <f t="shared" si="35"/>
        <v>0</v>
      </c>
      <c r="AG119" s="36" t="str">
        <f t="shared" si="39"/>
        <v/>
      </c>
      <c r="AH119" s="36" t="e">
        <f t="shared" si="36"/>
        <v>#VALUE!</v>
      </c>
      <c r="AI119" s="31">
        <f t="shared" si="37"/>
        <v>0</v>
      </c>
    </row>
    <row r="120" spans="4:35" hidden="1" x14ac:dyDescent="0.2">
      <c r="D120" s="2">
        <f t="shared" si="19"/>
        <v>0</v>
      </c>
      <c r="E120" s="2">
        <f t="shared" si="40"/>
        <v>0</v>
      </c>
      <c r="F120" s="2">
        <f t="shared" si="40"/>
        <v>0</v>
      </c>
      <c r="G120" s="2">
        <f t="shared" si="40"/>
        <v>0</v>
      </c>
      <c r="H120" s="2">
        <f t="shared" si="40"/>
        <v>0</v>
      </c>
      <c r="I120" s="2">
        <f t="shared" si="40"/>
        <v>0</v>
      </c>
      <c r="J120" s="2">
        <f t="shared" si="40"/>
        <v>0</v>
      </c>
      <c r="L120" s="15" t="e">
        <f t="shared" si="21"/>
        <v>#DIV/0!</v>
      </c>
      <c r="M120" s="31">
        <f t="shared" si="26"/>
        <v>0</v>
      </c>
      <c r="N120" s="31">
        <f t="shared" si="27"/>
        <v>0</v>
      </c>
      <c r="P120" s="15" t="e">
        <f t="shared" si="22"/>
        <v>#DIV/0!</v>
      </c>
      <c r="Q120" s="31">
        <f t="shared" si="28"/>
        <v>0</v>
      </c>
      <c r="R120" s="31">
        <f t="shared" si="29"/>
        <v>0</v>
      </c>
      <c r="T120" s="36">
        <f t="shared" si="23"/>
        <v>0</v>
      </c>
      <c r="U120" s="14">
        <f t="shared" si="30"/>
        <v>0</v>
      </c>
      <c r="V120" s="14"/>
      <c r="W120" s="14"/>
      <c r="X120" s="14"/>
      <c r="Y120" s="36" t="e">
        <f t="shared" si="24"/>
        <v>#DIV/0!</v>
      </c>
      <c r="Z120" s="31">
        <f t="shared" si="31"/>
        <v>0</v>
      </c>
      <c r="AB120" s="36">
        <f t="shared" si="32"/>
        <v>0</v>
      </c>
      <c r="AC120" s="36" t="str">
        <f t="shared" si="38"/>
        <v/>
      </c>
      <c r="AD120" s="36" t="e">
        <f t="shared" si="33"/>
        <v>#VALUE!</v>
      </c>
      <c r="AE120" s="31">
        <f t="shared" si="34"/>
        <v>0</v>
      </c>
      <c r="AF120" s="36">
        <f t="shared" si="35"/>
        <v>0</v>
      </c>
      <c r="AG120" s="36" t="str">
        <f t="shared" si="39"/>
        <v/>
      </c>
      <c r="AH120" s="36" t="e">
        <f t="shared" si="36"/>
        <v>#VALUE!</v>
      </c>
      <c r="AI120" s="31">
        <f t="shared" si="37"/>
        <v>0</v>
      </c>
    </row>
    <row r="121" spans="4:35" hidden="1" x14ac:dyDescent="0.2">
      <c r="D121" s="2">
        <f t="shared" si="19"/>
        <v>0</v>
      </c>
      <c r="E121" s="2">
        <f t="shared" si="40"/>
        <v>0</v>
      </c>
      <c r="F121" s="2">
        <f t="shared" si="40"/>
        <v>0</v>
      </c>
      <c r="G121" s="2">
        <f t="shared" si="40"/>
        <v>0</v>
      </c>
      <c r="H121" s="2">
        <f t="shared" si="40"/>
        <v>0</v>
      </c>
      <c r="I121" s="2">
        <f t="shared" si="40"/>
        <v>0</v>
      </c>
      <c r="J121" s="2">
        <f t="shared" si="40"/>
        <v>0</v>
      </c>
      <c r="L121" s="15" t="e">
        <f t="shared" si="21"/>
        <v>#DIV/0!</v>
      </c>
      <c r="M121" s="31">
        <f t="shared" si="26"/>
        <v>0</v>
      </c>
      <c r="N121" s="31">
        <f t="shared" si="27"/>
        <v>0</v>
      </c>
      <c r="P121" s="15" t="e">
        <f t="shared" si="22"/>
        <v>#DIV/0!</v>
      </c>
      <c r="Q121" s="31">
        <f t="shared" si="28"/>
        <v>0</v>
      </c>
      <c r="R121" s="31">
        <f t="shared" si="29"/>
        <v>0</v>
      </c>
      <c r="T121" s="36">
        <f t="shared" si="23"/>
        <v>0</v>
      </c>
      <c r="U121" s="14">
        <f t="shared" si="30"/>
        <v>0</v>
      </c>
      <c r="V121" s="14"/>
      <c r="W121" s="14"/>
      <c r="X121" s="14"/>
      <c r="Y121" s="36" t="e">
        <f t="shared" si="24"/>
        <v>#DIV/0!</v>
      </c>
      <c r="Z121" s="31">
        <f t="shared" si="31"/>
        <v>0</v>
      </c>
      <c r="AB121" s="36">
        <f t="shared" si="32"/>
        <v>0</v>
      </c>
      <c r="AC121" s="36" t="str">
        <f t="shared" si="38"/>
        <v/>
      </c>
      <c r="AD121" s="36" t="e">
        <f t="shared" si="33"/>
        <v>#VALUE!</v>
      </c>
      <c r="AE121" s="31">
        <f t="shared" si="34"/>
        <v>0</v>
      </c>
      <c r="AF121" s="36">
        <f t="shared" si="35"/>
        <v>0</v>
      </c>
      <c r="AG121" s="36" t="str">
        <f t="shared" si="39"/>
        <v/>
      </c>
      <c r="AH121" s="36" t="e">
        <f t="shared" si="36"/>
        <v>#VALUE!</v>
      </c>
      <c r="AI121" s="31">
        <f t="shared" si="37"/>
        <v>0</v>
      </c>
    </row>
    <row r="122" spans="4:35" hidden="1" x14ac:dyDescent="0.2">
      <c r="D122" s="2">
        <f t="shared" si="19"/>
        <v>0</v>
      </c>
      <c r="E122" s="2">
        <f t="shared" si="40"/>
        <v>0</v>
      </c>
      <c r="F122" s="2">
        <f t="shared" si="40"/>
        <v>0</v>
      </c>
      <c r="G122" s="2">
        <f t="shared" si="40"/>
        <v>0</v>
      </c>
      <c r="H122" s="2">
        <f t="shared" si="40"/>
        <v>0</v>
      </c>
      <c r="I122" s="2">
        <f t="shared" si="40"/>
        <v>0</v>
      </c>
      <c r="J122" s="2">
        <f t="shared" si="40"/>
        <v>0</v>
      </c>
      <c r="L122" s="15" t="e">
        <f t="shared" si="21"/>
        <v>#DIV/0!</v>
      </c>
      <c r="M122" s="31">
        <f t="shared" si="26"/>
        <v>0</v>
      </c>
      <c r="N122" s="31">
        <f t="shared" si="27"/>
        <v>0</v>
      </c>
      <c r="P122" s="15" t="e">
        <f t="shared" si="22"/>
        <v>#DIV/0!</v>
      </c>
      <c r="Q122" s="31">
        <f t="shared" si="28"/>
        <v>0</v>
      </c>
      <c r="R122" s="31">
        <f t="shared" si="29"/>
        <v>0</v>
      </c>
      <c r="T122" s="36">
        <f t="shared" si="23"/>
        <v>0</v>
      </c>
      <c r="U122" s="14">
        <f t="shared" si="30"/>
        <v>0</v>
      </c>
      <c r="V122" s="14"/>
      <c r="W122" s="14"/>
      <c r="X122" s="14"/>
      <c r="Y122" s="36" t="e">
        <f t="shared" si="24"/>
        <v>#DIV/0!</v>
      </c>
      <c r="Z122" s="31">
        <f t="shared" si="31"/>
        <v>0</v>
      </c>
      <c r="AB122" s="36">
        <f t="shared" si="32"/>
        <v>0</v>
      </c>
      <c r="AC122" s="36" t="str">
        <f t="shared" si="38"/>
        <v/>
      </c>
      <c r="AD122" s="36" t="e">
        <f t="shared" si="33"/>
        <v>#VALUE!</v>
      </c>
      <c r="AE122" s="31">
        <f t="shared" si="34"/>
        <v>0</v>
      </c>
      <c r="AF122" s="36">
        <f t="shared" si="35"/>
        <v>0</v>
      </c>
      <c r="AG122" s="36" t="str">
        <f t="shared" si="39"/>
        <v/>
      </c>
      <c r="AH122" s="36" t="e">
        <f t="shared" si="36"/>
        <v>#VALUE!</v>
      </c>
      <c r="AI122" s="31">
        <f t="shared" si="37"/>
        <v>0</v>
      </c>
    </row>
    <row r="123" spans="4:35" hidden="1" x14ac:dyDescent="0.2">
      <c r="D123" s="2">
        <f t="shared" si="19"/>
        <v>0</v>
      </c>
      <c r="E123" s="2">
        <f t="shared" si="40"/>
        <v>0</v>
      </c>
      <c r="F123" s="2">
        <f t="shared" si="40"/>
        <v>0</v>
      </c>
      <c r="G123" s="2">
        <f t="shared" si="40"/>
        <v>0</v>
      </c>
      <c r="H123" s="2">
        <f t="shared" si="40"/>
        <v>0</v>
      </c>
      <c r="I123" s="2">
        <f t="shared" si="40"/>
        <v>0</v>
      </c>
      <c r="J123" s="2">
        <f t="shared" si="40"/>
        <v>0</v>
      </c>
      <c r="L123" s="15" t="e">
        <f t="shared" si="21"/>
        <v>#DIV/0!</v>
      </c>
      <c r="M123" s="31">
        <f t="shared" si="26"/>
        <v>0</v>
      </c>
      <c r="N123" s="31">
        <f t="shared" si="27"/>
        <v>0</v>
      </c>
      <c r="P123" s="15" t="e">
        <f t="shared" si="22"/>
        <v>#DIV/0!</v>
      </c>
      <c r="Q123" s="31">
        <f t="shared" si="28"/>
        <v>0</v>
      </c>
      <c r="R123" s="31">
        <f t="shared" si="29"/>
        <v>0</v>
      </c>
      <c r="T123" s="36">
        <f t="shared" si="23"/>
        <v>0</v>
      </c>
      <c r="U123" s="14">
        <f t="shared" si="30"/>
        <v>0</v>
      </c>
      <c r="V123" s="14"/>
      <c r="W123" s="14"/>
      <c r="X123" s="14"/>
      <c r="Y123" s="36" t="e">
        <f t="shared" si="24"/>
        <v>#DIV/0!</v>
      </c>
      <c r="Z123" s="31">
        <f t="shared" si="31"/>
        <v>0</v>
      </c>
      <c r="AB123" s="36">
        <f t="shared" si="32"/>
        <v>0</v>
      </c>
      <c r="AC123" s="36" t="str">
        <f t="shared" si="38"/>
        <v/>
      </c>
      <c r="AD123" s="36" t="e">
        <f t="shared" si="33"/>
        <v>#VALUE!</v>
      </c>
      <c r="AE123" s="31">
        <f t="shared" si="34"/>
        <v>0</v>
      </c>
      <c r="AF123" s="36">
        <f t="shared" si="35"/>
        <v>0</v>
      </c>
      <c r="AG123" s="36" t="str">
        <f t="shared" si="39"/>
        <v/>
      </c>
      <c r="AH123" s="36" t="e">
        <f t="shared" si="36"/>
        <v>#VALUE!</v>
      </c>
      <c r="AI123" s="31">
        <f t="shared" si="37"/>
        <v>0</v>
      </c>
    </row>
    <row r="124" spans="4:35" hidden="1" x14ac:dyDescent="0.2">
      <c r="D124" s="2">
        <f t="shared" si="19"/>
        <v>0</v>
      </c>
      <c r="E124" s="2">
        <f t="shared" si="40"/>
        <v>0</v>
      </c>
      <c r="F124" s="2">
        <f t="shared" si="40"/>
        <v>0</v>
      </c>
      <c r="G124" s="2">
        <f t="shared" si="40"/>
        <v>0</v>
      </c>
      <c r="H124" s="2">
        <f t="shared" si="40"/>
        <v>0</v>
      </c>
      <c r="I124" s="2">
        <f t="shared" si="40"/>
        <v>0</v>
      </c>
      <c r="J124" s="2">
        <f t="shared" si="40"/>
        <v>0</v>
      </c>
      <c r="L124" s="15" t="e">
        <f t="shared" si="21"/>
        <v>#DIV/0!</v>
      </c>
      <c r="M124" s="31">
        <f t="shared" si="26"/>
        <v>0</v>
      </c>
      <c r="N124" s="31">
        <f t="shared" si="27"/>
        <v>0</v>
      </c>
      <c r="P124" s="15" t="e">
        <f t="shared" si="22"/>
        <v>#DIV/0!</v>
      </c>
      <c r="Q124" s="31">
        <f t="shared" si="28"/>
        <v>0</v>
      </c>
      <c r="R124" s="31">
        <f t="shared" si="29"/>
        <v>0</v>
      </c>
      <c r="T124" s="36">
        <f t="shared" si="23"/>
        <v>0</v>
      </c>
      <c r="U124" s="14">
        <f t="shared" si="30"/>
        <v>0</v>
      </c>
      <c r="V124" s="14"/>
      <c r="W124" s="14"/>
      <c r="X124" s="14"/>
      <c r="Y124" s="36" t="e">
        <f t="shared" si="24"/>
        <v>#DIV/0!</v>
      </c>
      <c r="Z124" s="31">
        <f t="shared" si="31"/>
        <v>0</v>
      </c>
      <c r="AB124" s="36">
        <f t="shared" si="32"/>
        <v>0</v>
      </c>
      <c r="AC124" s="36" t="str">
        <f t="shared" si="38"/>
        <v/>
      </c>
      <c r="AD124" s="36" t="e">
        <f t="shared" si="33"/>
        <v>#VALUE!</v>
      </c>
      <c r="AE124" s="31">
        <f t="shared" si="34"/>
        <v>0</v>
      </c>
      <c r="AF124" s="36">
        <f t="shared" si="35"/>
        <v>0</v>
      </c>
      <c r="AG124" s="36" t="str">
        <f t="shared" si="39"/>
        <v/>
      </c>
      <c r="AH124" s="36" t="e">
        <f t="shared" si="36"/>
        <v>#VALUE!</v>
      </c>
      <c r="AI124" s="31">
        <f t="shared" si="37"/>
        <v>0</v>
      </c>
    </row>
    <row r="125" spans="4:35" hidden="1" x14ac:dyDescent="0.2">
      <c r="D125" s="2">
        <f t="shared" si="19"/>
        <v>0</v>
      </c>
      <c r="E125" s="2">
        <f t="shared" si="40"/>
        <v>0</v>
      </c>
      <c r="F125" s="2">
        <f t="shared" si="40"/>
        <v>0</v>
      </c>
      <c r="G125" s="2">
        <f t="shared" si="40"/>
        <v>0</v>
      </c>
      <c r="H125" s="2">
        <f t="shared" si="40"/>
        <v>0</v>
      </c>
      <c r="I125" s="2">
        <f t="shared" si="40"/>
        <v>0</v>
      </c>
      <c r="J125" s="2">
        <f t="shared" si="40"/>
        <v>0</v>
      </c>
      <c r="L125" s="15" t="e">
        <f t="shared" si="21"/>
        <v>#DIV/0!</v>
      </c>
      <c r="M125" s="31">
        <f t="shared" si="26"/>
        <v>0</v>
      </c>
      <c r="N125" s="31">
        <f t="shared" si="27"/>
        <v>0</v>
      </c>
      <c r="P125" s="15" t="e">
        <f t="shared" si="22"/>
        <v>#DIV/0!</v>
      </c>
      <c r="Q125" s="31">
        <f t="shared" si="28"/>
        <v>0</v>
      </c>
      <c r="R125" s="31">
        <f t="shared" si="29"/>
        <v>0</v>
      </c>
      <c r="T125" s="36">
        <f t="shared" si="23"/>
        <v>0</v>
      </c>
      <c r="U125" s="14">
        <f t="shared" si="30"/>
        <v>0</v>
      </c>
      <c r="V125" s="14"/>
      <c r="W125" s="14"/>
      <c r="X125" s="14"/>
      <c r="Y125" s="36" t="e">
        <f t="shared" si="24"/>
        <v>#DIV/0!</v>
      </c>
      <c r="Z125" s="31">
        <f t="shared" si="31"/>
        <v>0</v>
      </c>
      <c r="AB125" s="36">
        <f t="shared" si="32"/>
        <v>0</v>
      </c>
      <c r="AC125" s="36" t="str">
        <f t="shared" si="38"/>
        <v/>
      </c>
      <c r="AD125" s="36" t="e">
        <f t="shared" si="33"/>
        <v>#VALUE!</v>
      </c>
      <c r="AE125" s="31">
        <f t="shared" si="34"/>
        <v>0</v>
      </c>
      <c r="AF125" s="36">
        <f t="shared" si="35"/>
        <v>0</v>
      </c>
      <c r="AG125" s="36" t="str">
        <f t="shared" si="39"/>
        <v/>
      </c>
      <c r="AH125" s="36" t="e">
        <f t="shared" si="36"/>
        <v>#VALUE!</v>
      </c>
      <c r="AI125" s="31">
        <f t="shared" si="37"/>
        <v>0</v>
      </c>
    </row>
    <row r="126" spans="4:35" hidden="1" x14ac:dyDescent="0.2">
      <c r="D126" s="2">
        <f t="shared" si="19"/>
        <v>0</v>
      </c>
      <c r="E126" s="2">
        <f t="shared" si="40"/>
        <v>0</v>
      </c>
      <c r="F126" s="2">
        <f t="shared" si="40"/>
        <v>0</v>
      </c>
      <c r="G126" s="2">
        <f t="shared" si="40"/>
        <v>0</v>
      </c>
      <c r="H126" s="2">
        <f t="shared" si="40"/>
        <v>0</v>
      </c>
      <c r="I126" s="2">
        <f t="shared" si="40"/>
        <v>0</v>
      </c>
      <c r="J126" s="2">
        <f t="shared" si="40"/>
        <v>0</v>
      </c>
      <c r="L126" s="15" t="e">
        <f t="shared" si="21"/>
        <v>#DIV/0!</v>
      </c>
      <c r="M126" s="31">
        <f t="shared" si="26"/>
        <v>0</v>
      </c>
      <c r="N126" s="31">
        <f t="shared" si="27"/>
        <v>0</v>
      </c>
      <c r="P126" s="15" t="e">
        <f t="shared" si="22"/>
        <v>#DIV/0!</v>
      </c>
      <c r="Q126" s="31">
        <f t="shared" si="28"/>
        <v>0</v>
      </c>
      <c r="R126" s="31">
        <f t="shared" si="29"/>
        <v>0</v>
      </c>
      <c r="T126" s="36">
        <f t="shared" si="23"/>
        <v>0</v>
      </c>
      <c r="U126" s="14">
        <f t="shared" si="30"/>
        <v>0</v>
      </c>
      <c r="V126" s="14"/>
      <c r="W126" s="14"/>
      <c r="X126" s="14"/>
      <c r="Y126" s="36" t="e">
        <f t="shared" si="24"/>
        <v>#DIV/0!</v>
      </c>
      <c r="Z126" s="31">
        <f t="shared" si="31"/>
        <v>0</v>
      </c>
      <c r="AB126" s="36">
        <f t="shared" si="32"/>
        <v>0</v>
      </c>
      <c r="AC126" s="36" t="str">
        <f t="shared" si="38"/>
        <v/>
      </c>
      <c r="AD126" s="36" t="e">
        <f t="shared" si="33"/>
        <v>#VALUE!</v>
      </c>
      <c r="AE126" s="31">
        <f t="shared" si="34"/>
        <v>0</v>
      </c>
      <c r="AF126" s="36">
        <f t="shared" si="35"/>
        <v>0</v>
      </c>
      <c r="AG126" s="36" t="str">
        <f t="shared" si="39"/>
        <v/>
      </c>
      <c r="AH126" s="36" t="e">
        <f t="shared" si="36"/>
        <v>#VALUE!</v>
      </c>
      <c r="AI126" s="31">
        <f t="shared" si="37"/>
        <v>0</v>
      </c>
    </row>
    <row r="127" spans="4:35" hidden="1" x14ac:dyDescent="0.2">
      <c r="D127" s="2">
        <f t="shared" si="19"/>
        <v>0</v>
      </c>
      <c r="E127" s="2">
        <f t="shared" ref="E127:J136" si="41">IF(OR(ISBLANK(E39),ISTEXT(E39)),0,1)</f>
        <v>0</v>
      </c>
      <c r="F127" s="2">
        <f t="shared" si="41"/>
        <v>0</v>
      </c>
      <c r="G127" s="2">
        <f t="shared" si="41"/>
        <v>0</v>
      </c>
      <c r="H127" s="2">
        <f t="shared" si="41"/>
        <v>0</v>
      </c>
      <c r="I127" s="2">
        <f t="shared" si="41"/>
        <v>0</v>
      </c>
      <c r="J127" s="2">
        <f t="shared" si="41"/>
        <v>0</v>
      </c>
      <c r="L127" s="15" t="e">
        <f t="shared" si="21"/>
        <v>#DIV/0!</v>
      </c>
      <c r="M127" s="31">
        <f t="shared" si="26"/>
        <v>0</v>
      </c>
      <c r="N127" s="31">
        <f t="shared" si="27"/>
        <v>0</v>
      </c>
      <c r="P127" s="15" t="e">
        <f t="shared" si="22"/>
        <v>#DIV/0!</v>
      </c>
      <c r="Q127" s="31">
        <f t="shared" si="28"/>
        <v>0</v>
      </c>
      <c r="R127" s="31">
        <f t="shared" si="29"/>
        <v>0</v>
      </c>
      <c r="T127" s="36">
        <f t="shared" si="23"/>
        <v>0</v>
      </c>
      <c r="U127" s="14">
        <f t="shared" si="30"/>
        <v>0</v>
      </c>
      <c r="V127" s="14"/>
      <c r="W127" s="14"/>
      <c r="X127" s="14"/>
      <c r="Y127" s="36" t="e">
        <f t="shared" si="24"/>
        <v>#DIV/0!</v>
      </c>
      <c r="Z127" s="31">
        <f t="shared" si="31"/>
        <v>0</v>
      </c>
      <c r="AB127" s="36">
        <f t="shared" si="32"/>
        <v>0</v>
      </c>
      <c r="AC127" s="36" t="str">
        <f t="shared" si="38"/>
        <v/>
      </c>
      <c r="AD127" s="36" t="e">
        <f t="shared" si="33"/>
        <v>#VALUE!</v>
      </c>
      <c r="AE127" s="31">
        <f t="shared" si="34"/>
        <v>0</v>
      </c>
      <c r="AF127" s="36">
        <f t="shared" si="35"/>
        <v>0</v>
      </c>
      <c r="AG127" s="36" t="str">
        <f t="shared" si="39"/>
        <v/>
      </c>
      <c r="AH127" s="36" t="e">
        <f t="shared" si="36"/>
        <v>#VALUE!</v>
      </c>
      <c r="AI127" s="31">
        <f t="shared" si="37"/>
        <v>0</v>
      </c>
    </row>
    <row r="128" spans="4:35" hidden="1" x14ac:dyDescent="0.2">
      <c r="D128" s="2">
        <f t="shared" si="19"/>
        <v>0</v>
      </c>
      <c r="E128" s="2">
        <f t="shared" si="41"/>
        <v>0</v>
      </c>
      <c r="F128" s="2">
        <f t="shared" si="41"/>
        <v>0</v>
      </c>
      <c r="G128" s="2">
        <f t="shared" si="41"/>
        <v>0</v>
      </c>
      <c r="H128" s="2">
        <f t="shared" si="41"/>
        <v>0</v>
      </c>
      <c r="I128" s="2">
        <f t="shared" si="41"/>
        <v>0</v>
      </c>
      <c r="J128" s="2">
        <f t="shared" si="41"/>
        <v>0</v>
      </c>
      <c r="L128" s="15" t="e">
        <f t="shared" si="21"/>
        <v>#DIV/0!</v>
      </c>
      <c r="M128" s="31">
        <f t="shared" si="26"/>
        <v>0</v>
      </c>
      <c r="N128" s="31">
        <f t="shared" si="27"/>
        <v>0</v>
      </c>
      <c r="P128" s="15" t="e">
        <f t="shared" si="22"/>
        <v>#DIV/0!</v>
      </c>
      <c r="Q128" s="31">
        <f t="shared" si="28"/>
        <v>0</v>
      </c>
      <c r="R128" s="31">
        <f t="shared" si="29"/>
        <v>0</v>
      </c>
      <c r="T128" s="36">
        <f t="shared" si="23"/>
        <v>0</v>
      </c>
      <c r="U128" s="14">
        <f t="shared" si="30"/>
        <v>0</v>
      </c>
      <c r="V128" s="14"/>
      <c r="W128" s="14"/>
      <c r="X128" s="14"/>
      <c r="Y128" s="36" t="e">
        <f t="shared" si="24"/>
        <v>#DIV/0!</v>
      </c>
      <c r="Z128" s="31">
        <f t="shared" si="31"/>
        <v>0</v>
      </c>
      <c r="AB128" s="36">
        <f t="shared" si="32"/>
        <v>0</v>
      </c>
      <c r="AC128" s="36" t="str">
        <f t="shared" si="38"/>
        <v/>
      </c>
      <c r="AD128" s="36" t="e">
        <f t="shared" si="33"/>
        <v>#VALUE!</v>
      </c>
      <c r="AE128" s="31">
        <f t="shared" si="34"/>
        <v>0</v>
      </c>
      <c r="AF128" s="36">
        <f t="shared" si="35"/>
        <v>0</v>
      </c>
      <c r="AG128" s="36" t="str">
        <f t="shared" si="39"/>
        <v/>
      </c>
      <c r="AH128" s="36" t="e">
        <f t="shared" si="36"/>
        <v>#VALUE!</v>
      </c>
      <c r="AI128" s="31">
        <f t="shared" si="37"/>
        <v>0</v>
      </c>
    </row>
    <row r="129" spans="4:35" hidden="1" x14ac:dyDescent="0.2">
      <c r="D129" s="2">
        <f t="shared" si="19"/>
        <v>0</v>
      </c>
      <c r="E129" s="2">
        <f t="shared" si="41"/>
        <v>0</v>
      </c>
      <c r="F129" s="2">
        <f t="shared" si="41"/>
        <v>0</v>
      </c>
      <c r="G129" s="2">
        <f t="shared" si="41"/>
        <v>0</v>
      </c>
      <c r="H129" s="2">
        <f t="shared" si="41"/>
        <v>0</v>
      </c>
      <c r="I129" s="2">
        <f t="shared" si="41"/>
        <v>0</v>
      </c>
      <c r="J129" s="2">
        <f t="shared" si="41"/>
        <v>0</v>
      </c>
      <c r="L129" s="15" t="e">
        <f t="shared" si="21"/>
        <v>#DIV/0!</v>
      </c>
      <c r="M129" s="31">
        <f t="shared" si="26"/>
        <v>0</v>
      </c>
      <c r="N129" s="31">
        <f t="shared" si="27"/>
        <v>0</v>
      </c>
      <c r="P129" s="15" t="e">
        <f t="shared" si="22"/>
        <v>#DIV/0!</v>
      </c>
      <c r="Q129" s="31">
        <f t="shared" si="28"/>
        <v>0</v>
      </c>
      <c r="R129" s="31">
        <f t="shared" si="29"/>
        <v>0</v>
      </c>
      <c r="T129" s="36">
        <f t="shared" si="23"/>
        <v>0</v>
      </c>
      <c r="U129" s="14">
        <f t="shared" si="30"/>
        <v>0</v>
      </c>
      <c r="V129" s="14"/>
      <c r="W129" s="14"/>
      <c r="X129" s="14"/>
      <c r="Y129" s="36" t="e">
        <f t="shared" si="24"/>
        <v>#DIV/0!</v>
      </c>
      <c r="Z129" s="31">
        <f t="shared" si="31"/>
        <v>0</v>
      </c>
      <c r="AB129" s="36">
        <f t="shared" si="32"/>
        <v>0</v>
      </c>
      <c r="AC129" s="36" t="str">
        <f t="shared" si="38"/>
        <v/>
      </c>
      <c r="AD129" s="36" t="e">
        <f t="shared" si="33"/>
        <v>#VALUE!</v>
      </c>
      <c r="AE129" s="31">
        <f t="shared" si="34"/>
        <v>0</v>
      </c>
      <c r="AF129" s="36">
        <f t="shared" si="35"/>
        <v>0</v>
      </c>
      <c r="AG129" s="36" t="str">
        <f t="shared" si="39"/>
        <v/>
      </c>
      <c r="AH129" s="36" t="e">
        <f t="shared" si="36"/>
        <v>#VALUE!</v>
      </c>
      <c r="AI129" s="31">
        <f t="shared" si="37"/>
        <v>0</v>
      </c>
    </row>
    <row r="130" spans="4:35" hidden="1" x14ac:dyDescent="0.2">
      <c r="D130" s="2">
        <f t="shared" si="19"/>
        <v>0</v>
      </c>
      <c r="E130" s="2">
        <f t="shared" si="41"/>
        <v>0</v>
      </c>
      <c r="F130" s="2">
        <f t="shared" si="41"/>
        <v>0</v>
      </c>
      <c r="G130" s="2">
        <f t="shared" si="41"/>
        <v>0</v>
      </c>
      <c r="H130" s="2">
        <f t="shared" si="41"/>
        <v>0</v>
      </c>
      <c r="I130" s="2">
        <f t="shared" si="41"/>
        <v>0</v>
      </c>
      <c r="J130" s="2">
        <f t="shared" si="41"/>
        <v>0</v>
      </c>
      <c r="L130" s="15" t="e">
        <f t="shared" si="21"/>
        <v>#DIV/0!</v>
      </c>
      <c r="M130" s="31">
        <f t="shared" si="26"/>
        <v>0</v>
      </c>
      <c r="N130" s="31">
        <f t="shared" si="27"/>
        <v>0</v>
      </c>
      <c r="P130" s="15" t="e">
        <f t="shared" si="22"/>
        <v>#DIV/0!</v>
      </c>
      <c r="Q130" s="31">
        <f t="shared" si="28"/>
        <v>0</v>
      </c>
      <c r="R130" s="31">
        <f t="shared" si="29"/>
        <v>0</v>
      </c>
      <c r="T130" s="36">
        <f t="shared" si="23"/>
        <v>0</v>
      </c>
      <c r="U130" s="14">
        <f t="shared" si="30"/>
        <v>0</v>
      </c>
      <c r="V130" s="14"/>
      <c r="W130" s="14"/>
      <c r="X130" s="14"/>
      <c r="Y130" s="36" t="e">
        <f t="shared" si="24"/>
        <v>#DIV/0!</v>
      </c>
      <c r="Z130" s="31">
        <f t="shared" si="31"/>
        <v>0</v>
      </c>
      <c r="AB130" s="36">
        <f t="shared" si="32"/>
        <v>0</v>
      </c>
      <c r="AC130" s="36" t="str">
        <f t="shared" si="38"/>
        <v/>
      </c>
      <c r="AD130" s="36" t="e">
        <f t="shared" si="33"/>
        <v>#VALUE!</v>
      </c>
      <c r="AE130" s="31">
        <f t="shared" si="34"/>
        <v>0</v>
      </c>
      <c r="AF130" s="36">
        <f t="shared" si="35"/>
        <v>0</v>
      </c>
      <c r="AG130" s="36" t="str">
        <f t="shared" si="39"/>
        <v/>
      </c>
      <c r="AH130" s="36" t="e">
        <f t="shared" si="36"/>
        <v>#VALUE!</v>
      </c>
      <c r="AI130" s="31">
        <f t="shared" si="37"/>
        <v>0</v>
      </c>
    </row>
    <row r="131" spans="4:35" hidden="1" x14ac:dyDescent="0.2">
      <c r="D131" s="2">
        <f t="shared" si="19"/>
        <v>0</v>
      </c>
      <c r="E131" s="2">
        <f t="shared" si="41"/>
        <v>0</v>
      </c>
      <c r="F131" s="2">
        <f t="shared" si="41"/>
        <v>0</v>
      </c>
      <c r="G131" s="2">
        <f t="shared" si="41"/>
        <v>0</v>
      </c>
      <c r="H131" s="2">
        <f t="shared" si="41"/>
        <v>0</v>
      </c>
      <c r="I131" s="2">
        <f t="shared" si="41"/>
        <v>0</v>
      </c>
      <c r="J131" s="2">
        <f t="shared" si="41"/>
        <v>0</v>
      </c>
      <c r="L131" s="15" t="e">
        <f t="shared" si="21"/>
        <v>#DIV/0!</v>
      </c>
      <c r="M131" s="31">
        <f t="shared" si="26"/>
        <v>0</v>
      </c>
      <c r="N131" s="31">
        <f t="shared" si="27"/>
        <v>0</v>
      </c>
      <c r="P131" s="15" t="e">
        <f t="shared" si="22"/>
        <v>#DIV/0!</v>
      </c>
      <c r="Q131" s="31">
        <f t="shared" si="28"/>
        <v>0</v>
      </c>
      <c r="R131" s="31">
        <f t="shared" si="29"/>
        <v>0</v>
      </c>
      <c r="T131" s="36">
        <f t="shared" si="23"/>
        <v>0</v>
      </c>
      <c r="U131" s="14">
        <f t="shared" si="30"/>
        <v>0</v>
      </c>
      <c r="V131" s="14"/>
      <c r="W131" s="14"/>
      <c r="X131" s="14"/>
      <c r="Y131" s="36" t="e">
        <f t="shared" si="24"/>
        <v>#DIV/0!</v>
      </c>
      <c r="Z131" s="31">
        <f t="shared" si="31"/>
        <v>0</v>
      </c>
      <c r="AB131" s="36">
        <f t="shared" si="32"/>
        <v>0</v>
      </c>
      <c r="AC131" s="36" t="str">
        <f t="shared" si="38"/>
        <v/>
      </c>
      <c r="AD131" s="36" t="e">
        <f t="shared" si="33"/>
        <v>#VALUE!</v>
      </c>
      <c r="AE131" s="31">
        <f t="shared" si="34"/>
        <v>0</v>
      </c>
      <c r="AF131" s="36">
        <f t="shared" si="35"/>
        <v>0</v>
      </c>
      <c r="AG131" s="36" t="str">
        <f t="shared" si="39"/>
        <v/>
      </c>
      <c r="AH131" s="36" t="e">
        <f t="shared" si="36"/>
        <v>#VALUE!</v>
      </c>
      <c r="AI131" s="31">
        <f t="shared" si="37"/>
        <v>0</v>
      </c>
    </row>
    <row r="132" spans="4:35" hidden="1" x14ac:dyDescent="0.2">
      <c r="D132" s="2">
        <f t="shared" si="19"/>
        <v>0</v>
      </c>
      <c r="E132" s="2">
        <f t="shared" si="41"/>
        <v>0</v>
      </c>
      <c r="F132" s="2">
        <f t="shared" si="41"/>
        <v>0</v>
      </c>
      <c r="G132" s="2">
        <f t="shared" si="41"/>
        <v>0</v>
      </c>
      <c r="H132" s="2">
        <f t="shared" si="41"/>
        <v>0</v>
      </c>
      <c r="I132" s="2">
        <f t="shared" si="41"/>
        <v>0</v>
      </c>
      <c r="J132" s="2">
        <f t="shared" si="41"/>
        <v>0</v>
      </c>
      <c r="L132" s="15" t="e">
        <f t="shared" si="21"/>
        <v>#DIV/0!</v>
      </c>
      <c r="M132" s="31">
        <f t="shared" si="26"/>
        <v>0</v>
      </c>
      <c r="N132" s="31">
        <f t="shared" si="27"/>
        <v>0</v>
      </c>
      <c r="P132" s="15" t="e">
        <f t="shared" si="22"/>
        <v>#DIV/0!</v>
      </c>
      <c r="Q132" s="31">
        <f t="shared" si="28"/>
        <v>0</v>
      </c>
      <c r="R132" s="31">
        <f t="shared" si="29"/>
        <v>0</v>
      </c>
      <c r="T132" s="36">
        <f t="shared" si="23"/>
        <v>0</v>
      </c>
      <c r="U132" s="14">
        <f t="shared" si="30"/>
        <v>0</v>
      </c>
      <c r="V132" s="14"/>
      <c r="W132" s="14"/>
      <c r="X132" s="14"/>
      <c r="Y132" s="36" t="e">
        <f t="shared" si="24"/>
        <v>#DIV/0!</v>
      </c>
      <c r="Z132" s="31">
        <f t="shared" si="31"/>
        <v>0</v>
      </c>
      <c r="AB132" s="36">
        <f t="shared" si="32"/>
        <v>0</v>
      </c>
      <c r="AC132" s="36" t="str">
        <f t="shared" si="38"/>
        <v/>
      </c>
      <c r="AD132" s="36" t="e">
        <f t="shared" si="33"/>
        <v>#VALUE!</v>
      </c>
      <c r="AE132" s="31">
        <f t="shared" si="34"/>
        <v>0</v>
      </c>
      <c r="AF132" s="36">
        <f t="shared" si="35"/>
        <v>0</v>
      </c>
      <c r="AG132" s="36" t="str">
        <f t="shared" si="39"/>
        <v/>
      </c>
      <c r="AH132" s="36" t="e">
        <f t="shared" si="36"/>
        <v>#VALUE!</v>
      </c>
      <c r="AI132" s="31">
        <f t="shared" si="37"/>
        <v>0</v>
      </c>
    </row>
    <row r="133" spans="4:35" hidden="1" x14ac:dyDescent="0.2">
      <c r="D133" s="2">
        <f t="shared" si="19"/>
        <v>0</v>
      </c>
      <c r="E133" s="2">
        <f t="shared" si="41"/>
        <v>0</v>
      </c>
      <c r="F133" s="2">
        <f t="shared" si="41"/>
        <v>0</v>
      </c>
      <c r="G133" s="2">
        <f t="shared" si="41"/>
        <v>0</v>
      </c>
      <c r="H133" s="2">
        <f t="shared" si="41"/>
        <v>0</v>
      </c>
      <c r="I133" s="2">
        <f t="shared" si="41"/>
        <v>0</v>
      </c>
      <c r="J133" s="2">
        <f t="shared" si="41"/>
        <v>0</v>
      </c>
      <c r="L133" s="15" t="e">
        <f t="shared" si="21"/>
        <v>#DIV/0!</v>
      </c>
      <c r="M133" s="31">
        <f t="shared" si="26"/>
        <v>0</v>
      </c>
      <c r="N133" s="31">
        <f t="shared" si="27"/>
        <v>0</v>
      </c>
      <c r="P133" s="15" t="e">
        <f t="shared" si="22"/>
        <v>#DIV/0!</v>
      </c>
      <c r="Q133" s="31">
        <f t="shared" si="28"/>
        <v>0</v>
      </c>
      <c r="R133" s="31">
        <f t="shared" si="29"/>
        <v>0</v>
      </c>
      <c r="T133" s="36">
        <f t="shared" si="23"/>
        <v>0</v>
      </c>
      <c r="U133" s="14">
        <f t="shared" si="30"/>
        <v>0</v>
      </c>
      <c r="V133" s="14"/>
      <c r="W133" s="14"/>
      <c r="X133" s="14"/>
      <c r="Y133" s="36" t="e">
        <f t="shared" si="24"/>
        <v>#DIV/0!</v>
      </c>
      <c r="Z133" s="31">
        <f t="shared" si="31"/>
        <v>0</v>
      </c>
      <c r="AB133" s="36">
        <f t="shared" si="32"/>
        <v>0</v>
      </c>
      <c r="AC133" s="36" t="str">
        <f t="shared" si="38"/>
        <v/>
      </c>
      <c r="AD133" s="36" t="e">
        <f t="shared" si="33"/>
        <v>#VALUE!</v>
      </c>
      <c r="AE133" s="31">
        <f t="shared" si="34"/>
        <v>0</v>
      </c>
      <c r="AF133" s="36">
        <f t="shared" si="35"/>
        <v>0</v>
      </c>
      <c r="AG133" s="36" t="str">
        <f t="shared" si="39"/>
        <v/>
      </c>
      <c r="AH133" s="36" t="e">
        <f t="shared" si="36"/>
        <v>#VALUE!</v>
      </c>
      <c r="AI133" s="31">
        <f t="shared" si="37"/>
        <v>0</v>
      </c>
    </row>
    <row r="134" spans="4:35" hidden="1" x14ac:dyDescent="0.2">
      <c r="D134" s="2">
        <f t="shared" si="19"/>
        <v>0</v>
      </c>
      <c r="E134" s="2">
        <f t="shared" si="41"/>
        <v>0</v>
      </c>
      <c r="F134" s="2">
        <f t="shared" si="41"/>
        <v>0</v>
      </c>
      <c r="G134" s="2">
        <f t="shared" si="41"/>
        <v>0</v>
      </c>
      <c r="H134" s="2">
        <f t="shared" si="41"/>
        <v>0</v>
      </c>
      <c r="I134" s="2">
        <f t="shared" si="41"/>
        <v>0</v>
      </c>
      <c r="J134" s="2">
        <f t="shared" si="41"/>
        <v>0</v>
      </c>
      <c r="L134" s="15" t="e">
        <f t="shared" si="21"/>
        <v>#DIV/0!</v>
      </c>
      <c r="M134" s="31">
        <f t="shared" si="26"/>
        <v>0</v>
      </c>
      <c r="N134" s="31">
        <f t="shared" si="27"/>
        <v>0</v>
      </c>
      <c r="P134" s="15" t="e">
        <f t="shared" si="22"/>
        <v>#DIV/0!</v>
      </c>
      <c r="Q134" s="31">
        <f t="shared" si="28"/>
        <v>0</v>
      </c>
      <c r="R134" s="31">
        <f t="shared" si="29"/>
        <v>0</v>
      </c>
      <c r="T134" s="36">
        <f t="shared" si="23"/>
        <v>0</v>
      </c>
      <c r="U134" s="14">
        <f t="shared" si="30"/>
        <v>0</v>
      </c>
      <c r="V134" s="14"/>
      <c r="W134" s="14"/>
      <c r="X134" s="14"/>
      <c r="Y134" s="36" t="e">
        <f t="shared" si="24"/>
        <v>#DIV/0!</v>
      </c>
      <c r="Z134" s="31">
        <f t="shared" si="31"/>
        <v>0</v>
      </c>
      <c r="AB134" s="36">
        <f t="shared" si="32"/>
        <v>0</v>
      </c>
      <c r="AC134" s="36" t="str">
        <f t="shared" si="38"/>
        <v/>
      </c>
      <c r="AD134" s="36" t="e">
        <f t="shared" si="33"/>
        <v>#VALUE!</v>
      </c>
      <c r="AE134" s="31">
        <f t="shared" si="34"/>
        <v>0</v>
      </c>
      <c r="AF134" s="36">
        <f t="shared" si="35"/>
        <v>0</v>
      </c>
      <c r="AG134" s="36" t="str">
        <f t="shared" si="39"/>
        <v/>
      </c>
      <c r="AH134" s="36" t="e">
        <f t="shared" si="36"/>
        <v>#VALUE!</v>
      </c>
      <c r="AI134" s="31">
        <f t="shared" si="37"/>
        <v>0</v>
      </c>
    </row>
    <row r="135" spans="4:35" hidden="1" x14ac:dyDescent="0.2">
      <c r="D135" s="2">
        <f t="shared" si="19"/>
        <v>0</v>
      </c>
      <c r="E135" s="2">
        <f t="shared" si="41"/>
        <v>0</v>
      </c>
      <c r="F135" s="2">
        <f t="shared" si="41"/>
        <v>0</v>
      </c>
      <c r="G135" s="2">
        <f t="shared" si="41"/>
        <v>0</v>
      </c>
      <c r="H135" s="2">
        <f t="shared" si="41"/>
        <v>0</v>
      </c>
      <c r="I135" s="2">
        <f t="shared" si="41"/>
        <v>0</v>
      </c>
      <c r="J135" s="2">
        <f t="shared" si="41"/>
        <v>0</v>
      </c>
      <c r="L135" s="15" t="e">
        <f t="shared" si="21"/>
        <v>#DIV/0!</v>
      </c>
      <c r="M135" s="31">
        <f t="shared" si="26"/>
        <v>0</v>
      </c>
      <c r="N135" s="31">
        <f t="shared" si="27"/>
        <v>0</v>
      </c>
      <c r="P135" s="15" t="e">
        <f t="shared" si="22"/>
        <v>#DIV/0!</v>
      </c>
      <c r="Q135" s="31">
        <f t="shared" si="28"/>
        <v>0</v>
      </c>
      <c r="R135" s="31">
        <f t="shared" si="29"/>
        <v>0</v>
      </c>
      <c r="T135" s="36">
        <f t="shared" si="23"/>
        <v>0</v>
      </c>
      <c r="U135" s="14">
        <f t="shared" si="30"/>
        <v>0</v>
      </c>
      <c r="V135" s="14"/>
      <c r="W135" s="14"/>
      <c r="X135" s="14"/>
      <c r="Y135" s="36" t="e">
        <f t="shared" si="24"/>
        <v>#DIV/0!</v>
      </c>
      <c r="Z135" s="31">
        <f t="shared" si="31"/>
        <v>0</v>
      </c>
      <c r="AB135" s="36">
        <f t="shared" si="32"/>
        <v>0</v>
      </c>
      <c r="AC135" s="36" t="str">
        <f t="shared" si="38"/>
        <v/>
      </c>
      <c r="AD135" s="36" t="e">
        <f t="shared" si="33"/>
        <v>#VALUE!</v>
      </c>
      <c r="AE135" s="31">
        <f t="shared" si="34"/>
        <v>0</v>
      </c>
      <c r="AF135" s="36">
        <f t="shared" si="35"/>
        <v>0</v>
      </c>
      <c r="AG135" s="36" t="str">
        <f t="shared" si="39"/>
        <v/>
      </c>
      <c r="AH135" s="36" t="e">
        <f t="shared" si="36"/>
        <v>#VALUE!</v>
      </c>
      <c r="AI135" s="31">
        <f t="shared" si="37"/>
        <v>0</v>
      </c>
    </row>
    <row r="136" spans="4:35" hidden="1" x14ac:dyDescent="0.2">
      <c r="D136" s="2">
        <f t="shared" si="19"/>
        <v>0</v>
      </c>
      <c r="E136" s="2">
        <f t="shared" si="41"/>
        <v>0</v>
      </c>
      <c r="F136" s="2">
        <f t="shared" si="41"/>
        <v>0</v>
      </c>
      <c r="G136" s="2">
        <f t="shared" si="41"/>
        <v>0</v>
      </c>
      <c r="H136" s="2">
        <f t="shared" si="41"/>
        <v>0</v>
      </c>
      <c r="I136" s="2">
        <f t="shared" si="41"/>
        <v>0</v>
      </c>
      <c r="J136" s="2">
        <f t="shared" si="41"/>
        <v>0</v>
      </c>
      <c r="L136" s="15" t="e">
        <f t="shared" si="21"/>
        <v>#DIV/0!</v>
      </c>
      <c r="M136" s="31">
        <f t="shared" si="26"/>
        <v>0</v>
      </c>
      <c r="N136" s="31">
        <f t="shared" si="27"/>
        <v>0</v>
      </c>
      <c r="P136" s="15" t="e">
        <f t="shared" si="22"/>
        <v>#DIV/0!</v>
      </c>
      <c r="Q136" s="31">
        <f t="shared" si="28"/>
        <v>0</v>
      </c>
      <c r="R136" s="31">
        <f t="shared" si="29"/>
        <v>0</v>
      </c>
      <c r="T136" s="36">
        <f t="shared" si="23"/>
        <v>0</v>
      </c>
      <c r="U136" s="14">
        <f t="shared" si="30"/>
        <v>0</v>
      </c>
      <c r="V136" s="14"/>
      <c r="W136" s="14"/>
      <c r="X136" s="14"/>
      <c r="Y136" s="36" t="e">
        <f t="shared" si="24"/>
        <v>#DIV/0!</v>
      </c>
      <c r="Z136" s="31">
        <f t="shared" si="31"/>
        <v>0</v>
      </c>
      <c r="AB136" s="36">
        <f t="shared" si="32"/>
        <v>0</v>
      </c>
      <c r="AC136" s="36" t="str">
        <f t="shared" si="38"/>
        <v/>
      </c>
      <c r="AD136" s="36" t="e">
        <f t="shared" si="33"/>
        <v>#VALUE!</v>
      </c>
      <c r="AE136" s="31">
        <f t="shared" si="34"/>
        <v>0</v>
      </c>
      <c r="AF136" s="36">
        <f t="shared" si="35"/>
        <v>0</v>
      </c>
      <c r="AG136" s="36" t="str">
        <f t="shared" si="39"/>
        <v/>
      </c>
      <c r="AH136" s="36" t="e">
        <f t="shared" si="36"/>
        <v>#VALUE!</v>
      </c>
      <c r="AI136" s="31">
        <f t="shared" si="37"/>
        <v>0</v>
      </c>
    </row>
    <row r="137" spans="4:35" hidden="1" x14ac:dyDescent="0.2">
      <c r="D137" s="2">
        <f t="shared" si="19"/>
        <v>0</v>
      </c>
      <c r="E137" s="2">
        <f t="shared" ref="E137:J140" si="42">IF(OR(ISBLANK(E49),ISTEXT(E49)),0,1)</f>
        <v>0</v>
      </c>
      <c r="F137" s="2">
        <f t="shared" si="42"/>
        <v>0</v>
      </c>
      <c r="G137" s="2">
        <f t="shared" si="42"/>
        <v>0</v>
      </c>
      <c r="H137" s="2">
        <f t="shared" si="42"/>
        <v>0</v>
      </c>
      <c r="I137" s="2">
        <f t="shared" si="42"/>
        <v>0</v>
      </c>
      <c r="J137" s="2">
        <f t="shared" si="42"/>
        <v>0</v>
      </c>
      <c r="L137" s="15" t="e">
        <f t="shared" si="21"/>
        <v>#DIV/0!</v>
      </c>
      <c r="M137" s="31">
        <f t="shared" si="26"/>
        <v>0</v>
      </c>
      <c r="N137" s="31">
        <f t="shared" si="27"/>
        <v>0</v>
      </c>
      <c r="P137" s="15" t="e">
        <f t="shared" si="22"/>
        <v>#DIV/0!</v>
      </c>
      <c r="Q137" s="31">
        <f t="shared" si="28"/>
        <v>0</v>
      </c>
      <c r="R137" s="31">
        <f t="shared" si="29"/>
        <v>0</v>
      </c>
      <c r="T137" s="36">
        <f t="shared" si="23"/>
        <v>0</v>
      </c>
      <c r="U137" s="14">
        <f t="shared" si="30"/>
        <v>0</v>
      </c>
      <c r="V137" s="14"/>
      <c r="W137" s="14"/>
      <c r="X137" s="14"/>
      <c r="Y137" s="36" t="e">
        <f t="shared" si="24"/>
        <v>#DIV/0!</v>
      </c>
      <c r="Z137" s="31">
        <f t="shared" si="31"/>
        <v>0</v>
      </c>
      <c r="AB137" s="36">
        <f t="shared" si="32"/>
        <v>0</v>
      </c>
      <c r="AC137" s="36" t="str">
        <f t="shared" si="38"/>
        <v/>
      </c>
      <c r="AD137" s="36" t="e">
        <f t="shared" si="33"/>
        <v>#VALUE!</v>
      </c>
      <c r="AE137" s="31">
        <f t="shared" si="34"/>
        <v>0</v>
      </c>
      <c r="AF137" s="36">
        <f t="shared" si="35"/>
        <v>0</v>
      </c>
      <c r="AG137" s="36" t="str">
        <f t="shared" si="39"/>
        <v/>
      </c>
      <c r="AH137" s="36" t="e">
        <f t="shared" si="36"/>
        <v>#VALUE!</v>
      </c>
      <c r="AI137" s="31">
        <f t="shared" si="37"/>
        <v>0</v>
      </c>
    </row>
    <row r="138" spans="4:35" hidden="1" x14ac:dyDescent="0.2">
      <c r="D138" s="2">
        <f t="shared" si="19"/>
        <v>0</v>
      </c>
      <c r="E138" s="2">
        <f t="shared" si="42"/>
        <v>0</v>
      </c>
      <c r="F138" s="2">
        <f t="shared" si="42"/>
        <v>0</v>
      </c>
      <c r="G138" s="2">
        <f t="shared" si="42"/>
        <v>0</v>
      </c>
      <c r="H138" s="2">
        <f t="shared" si="42"/>
        <v>0</v>
      </c>
      <c r="I138" s="2">
        <f t="shared" si="42"/>
        <v>0</v>
      </c>
      <c r="J138" s="2">
        <f t="shared" si="42"/>
        <v>0</v>
      </c>
      <c r="L138" s="15" t="e">
        <f t="shared" si="21"/>
        <v>#DIV/0!</v>
      </c>
      <c r="M138" s="31">
        <f t="shared" si="26"/>
        <v>0</v>
      </c>
      <c r="N138" s="31">
        <f t="shared" si="27"/>
        <v>0</v>
      </c>
      <c r="P138" s="15" t="e">
        <f t="shared" si="22"/>
        <v>#DIV/0!</v>
      </c>
      <c r="Q138" s="31">
        <f t="shared" si="28"/>
        <v>0</v>
      </c>
      <c r="R138" s="31">
        <f t="shared" si="29"/>
        <v>0</v>
      </c>
      <c r="T138" s="36">
        <f t="shared" si="23"/>
        <v>0</v>
      </c>
      <c r="U138" s="14">
        <f t="shared" si="30"/>
        <v>0</v>
      </c>
      <c r="V138" s="14"/>
      <c r="W138" s="14"/>
      <c r="X138" s="14"/>
      <c r="Y138" s="36" t="e">
        <f t="shared" si="24"/>
        <v>#DIV/0!</v>
      </c>
      <c r="Z138" s="31">
        <f t="shared" si="31"/>
        <v>0</v>
      </c>
      <c r="AB138" s="36">
        <f t="shared" si="32"/>
        <v>0</v>
      </c>
      <c r="AC138" s="36" t="str">
        <f t="shared" si="38"/>
        <v/>
      </c>
      <c r="AD138" s="36" t="e">
        <f t="shared" si="33"/>
        <v>#VALUE!</v>
      </c>
      <c r="AE138" s="31">
        <f t="shared" si="34"/>
        <v>0</v>
      </c>
      <c r="AF138" s="36">
        <f t="shared" si="35"/>
        <v>0</v>
      </c>
      <c r="AG138" s="36" t="str">
        <f t="shared" si="39"/>
        <v/>
      </c>
      <c r="AH138" s="36" t="e">
        <f t="shared" si="36"/>
        <v>#VALUE!</v>
      </c>
      <c r="AI138" s="31">
        <f t="shared" si="37"/>
        <v>0</v>
      </c>
    </row>
    <row r="139" spans="4:35" hidden="1" x14ac:dyDescent="0.2">
      <c r="D139" s="2">
        <f t="shared" si="19"/>
        <v>0</v>
      </c>
      <c r="E139" s="2">
        <f t="shared" si="42"/>
        <v>0</v>
      </c>
      <c r="F139" s="2">
        <f t="shared" si="42"/>
        <v>0</v>
      </c>
      <c r="G139" s="2">
        <f t="shared" si="42"/>
        <v>0</v>
      </c>
      <c r="H139" s="2">
        <f t="shared" si="42"/>
        <v>0</v>
      </c>
      <c r="I139" s="2">
        <f t="shared" si="42"/>
        <v>0</v>
      </c>
      <c r="J139" s="2">
        <f t="shared" si="42"/>
        <v>0</v>
      </c>
      <c r="L139" s="15" t="e">
        <f t="shared" si="21"/>
        <v>#DIV/0!</v>
      </c>
      <c r="M139" s="31">
        <f t="shared" si="26"/>
        <v>0</v>
      </c>
      <c r="N139" s="31">
        <f t="shared" si="27"/>
        <v>0</v>
      </c>
      <c r="P139" s="15" t="e">
        <f t="shared" si="22"/>
        <v>#DIV/0!</v>
      </c>
      <c r="Q139" s="31">
        <f t="shared" si="28"/>
        <v>0</v>
      </c>
      <c r="R139" s="31">
        <f t="shared" si="29"/>
        <v>0</v>
      </c>
      <c r="T139" s="36">
        <f t="shared" si="23"/>
        <v>0</v>
      </c>
      <c r="U139" s="14">
        <f t="shared" si="30"/>
        <v>0</v>
      </c>
      <c r="V139" s="14"/>
      <c r="W139" s="14"/>
      <c r="X139" s="14"/>
      <c r="Y139" s="36" t="e">
        <f t="shared" si="24"/>
        <v>#DIV/0!</v>
      </c>
      <c r="Z139" s="31">
        <f t="shared" si="31"/>
        <v>0</v>
      </c>
      <c r="AB139" s="36">
        <f t="shared" si="32"/>
        <v>0</v>
      </c>
      <c r="AC139" s="36" t="str">
        <f t="shared" si="38"/>
        <v/>
      </c>
      <c r="AD139" s="36" t="e">
        <f t="shared" si="33"/>
        <v>#VALUE!</v>
      </c>
      <c r="AE139" s="31">
        <f t="shared" si="34"/>
        <v>0</v>
      </c>
      <c r="AF139" s="36">
        <f t="shared" si="35"/>
        <v>0</v>
      </c>
      <c r="AG139" s="36" t="str">
        <f t="shared" si="39"/>
        <v/>
      </c>
      <c r="AH139" s="36" t="e">
        <f t="shared" si="36"/>
        <v>#VALUE!</v>
      </c>
      <c r="AI139" s="31">
        <f t="shared" si="37"/>
        <v>0</v>
      </c>
    </row>
    <row r="140" spans="4:35" hidden="1" x14ac:dyDescent="0.2">
      <c r="D140" s="2">
        <f t="shared" si="19"/>
        <v>0</v>
      </c>
      <c r="E140" s="2">
        <f t="shared" si="42"/>
        <v>0</v>
      </c>
      <c r="F140" s="2">
        <f t="shared" si="42"/>
        <v>0</v>
      </c>
      <c r="G140" s="2">
        <f t="shared" si="42"/>
        <v>0</v>
      </c>
      <c r="H140" s="2">
        <f t="shared" si="42"/>
        <v>0</v>
      </c>
      <c r="I140" s="2">
        <f t="shared" si="42"/>
        <v>0</v>
      </c>
      <c r="J140" s="2">
        <f t="shared" si="42"/>
        <v>0</v>
      </c>
      <c r="L140" s="15" t="e">
        <f t="shared" si="21"/>
        <v>#DIV/0!</v>
      </c>
      <c r="M140" s="31">
        <f t="shared" si="26"/>
        <v>0</v>
      </c>
      <c r="N140" s="31">
        <f t="shared" si="27"/>
        <v>0</v>
      </c>
      <c r="P140" s="15" t="e">
        <f t="shared" si="22"/>
        <v>#DIV/0!</v>
      </c>
      <c r="Q140" s="31">
        <f t="shared" si="28"/>
        <v>0</v>
      </c>
      <c r="R140" s="31">
        <f t="shared" si="29"/>
        <v>0</v>
      </c>
      <c r="T140" s="36">
        <f t="shared" si="23"/>
        <v>0</v>
      </c>
      <c r="U140" s="14">
        <f t="shared" si="30"/>
        <v>0</v>
      </c>
      <c r="V140" s="14"/>
      <c r="W140" s="14"/>
      <c r="X140" s="14"/>
      <c r="Y140" s="36" t="e">
        <f t="shared" si="24"/>
        <v>#DIV/0!</v>
      </c>
      <c r="Z140" s="31">
        <f t="shared" si="31"/>
        <v>0</v>
      </c>
      <c r="AB140" s="36">
        <f t="shared" si="32"/>
        <v>0</v>
      </c>
      <c r="AC140" s="36" t="str">
        <f t="shared" si="38"/>
        <v/>
      </c>
      <c r="AD140" s="36" t="e">
        <f t="shared" si="33"/>
        <v>#VALUE!</v>
      </c>
      <c r="AE140" s="31">
        <f t="shared" si="34"/>
        <v>0</v>
      </c>
      <c r="AF140" s="36">
        <f t="shared" si="35"/>
        <v>0</v>
      </c>
      <c r="AG140" s="36" t="str">
        <f t="shared" si="39"/>
        <v/>
      </c>
      <c r="AH140" s="36" t="e">
        <f t="shared" si="36"/>
        <v>#VALUE!</v>
      </c>
      <c r="AI140" s="31">
        <f t="shared" si="37"/>
        <v>0</v>
      </c>
    </row>
    <row r="141" spans="4:35" hidden="1" x14ac:dyDescent="0.2">
      <c r="L141" s="15"/>
      <c r="M141" s="21"/>
      <c r="P141" s="15"/>
      <c r="Q141" s="21"/>
      <c r="T141" s="14"/>
      <c r="U141" s="14"/>
      <c r="V141" s="14"/>
      <c r="W141" s="14"/>
      <c r="X141" s="14"/>
      <c r="Y141" s="14"/>
    </row>
    <row r="142" spans="4:35" hidden="1" x14ac:dyDescent="0.2">
      <c r="L142" s="15"/>
      <c r="M142" s="21"/>
      <c r="P142" s="15"/>
      <c r="Q142" s="21"/>
      <c r="T142" s="14"/>
      <c r="U142" s="14"/>
      <c r="V142" s="14"/>
      <c r="W142" s="14"/>
      <c r="X142" s="14"/>
      <c r="Y142" s="14"/>
    </row>
    <row r="143" spans="4:35" hidden="1" x14ac:dyDescent="0.2">
      <c r="L143" s="15"/>
      <c r="M143" s="21"/>
      <c r="P143" s="15"/>
      <c r="Q143" s="21"/>
      <c r="T143" s="14"/>
      <c r="U143" s="14"/>
      <c r="V143" s="14"/>
      <c r="W143" s="14"/>
      <c r="X143" s="14"/>
      <c r="Y143" s="14"/>
    </row>
    <row r="144" spans="4:35" hidden="1" x14ac:dyDescent="0.2">
      <c r="L144" s="15"/>
      <c r="M144" s="21"/>
      <c r="P144" s="15"/>
      <c r="Q144" s="21"/>
      <c r="T144" s="14"/>
      <c r="U144" s="14"/>
      <c r="V144" s="14"/>
      <c r="W144" s="14"/>
      <c r="X144" s="14"/>
      <c r="Y144" s="14"/>
    </row>
    <row r="145" spans="6:25" hidden="1" x14ac:dyDescent="0.2">
      <c r="L145" s="15"/>
      <c r="M145" s="21"/>
      <c r="P145" s="15"/>
      <c r="Q145" s="21"/>
      <c r="T145" s="14"/>
      <c r="U145" s="14"/>
      <c r="V145" s="14"/>
      <c r="W145" s="14"/>
      <c r="X145" s="14"/>
      <c r="Y145" s="14"/>
    </row>
    <row r="146" spans="6:25" hidden="1" x14ac:dyDescent="0.2">
      <c r="L146" s="15"/>
      <c r="M146" s="21"/>
      <c r="P146" s="15"/>
      <c r="Q146" s="21"/>
      <c r="T146" s="14"/>
      <c r="U146" s="14"/>
      <c r="V146" s="14"/>
      <c r="W146" s="14"/>
      <c r="X146" s="14"/>
      <c r="Y146" s="14"/>
    </row>
    <row r="147" spans="6:25" hidden="1" x14ac:dyDescent="0.2">
      <c r="L147" s="15"/>
      <c r="M147" s="21"/>
      <c r="P147" s="15"/>
      <c r="Q147" s="21"/>
      <c r="T147" s="14"/>
      <c r="U147" s="14"/>
      <c r="V147" s="14"/>
      <c r="W147" s="14"/>
      <c r="X147" s="14"/>
      <c r="Y147" s="14"/>
    </row>
    <row r="148" spans="6:25" hidden="1" x14ac:dyDescent="0.2">
      <c r="F148" s="2">
        <f>IF(OR(ISBLANK(F18),ISTEXT(F18)),0,1)</f>
        <v>0</v>
      </c>
      <c r="J148" s="2">
        <f>IF(OR(ISBLANK(J18),ISTEXT(J18)),0,1)</f>
        <v>0</v>
      </c>
      <c r="L148" s="15"/>
      <c r="M148" s="21"/>
      <c r="P148" s="15"/>
      <c r="Q148" s="21"/>
      <c r="T148" s="14"/>
      <c r="U148" s="14"/>
      <c r="V148" s="14"/>
      <c r="W148" s="14"/>
      <c r="X148" s="14"/>
      <c r="Y148" s="14"/>
    </row>
    <row r="149" spans="6:25" hidden="1" x14ac:dyDescent="0.2">
      <c r="F149" s="2">
        <f t="shared" ref="F149:F182" si="43">IF(OR(ISBLANK(F19),ISTEXT(F19)),0,1)</f>
        <v>0</v>
      </c>
      <c r="J149" s="2">
        <f t="shared" ref="J149:J182" si="44">IF(OR(ISBLANK(J19),ISTEXT(J19)),0,1)</f>
        <v>0</v>
      </c>
      <c r="L149" s="15"/>
      <c r="M149" s="21"/>
      <c r="P149" s="15"/>
      <c r="Q149" s="21"/>
      <c r="T149" s="14"/>
      <c r="U149" s="14"/>
      <c r="V149" s="14"/>
      <c r="W149" s="14"/>
      <c r="X149" s="14"/>
      <c r="Y149" s="14"/>
    </row>
    <row r="150" spans="6:25" hidden="1" x14ac:dyDescent="0.2">
      <c r="F150" s="2">
        <f t="shared" si="43"/>
        <v>0</v>
      </c>
      <c r="J150" s="2">
        <f t="shared" si="44"/>
        <v>0</v>
      </c>
      <c r="L150" s="15"/>
      <c r="M150" s="21"/>
      <c r="P150" s="15"/>
      <c r="Q150" s="21"/>
      <c r="T150" s="14"/>
      <c r="U150" s="14"/>
      <c r="V150" s="14"/>
      <c r="W150" s="14"/>
      <c r="X150" s="14"/>
      <c r="Y150" s="14"/>
    </row>
    <row r="151" spans="6:25" hidden="1" x14ac:dyDescent="0.2">
      <c r="F151" s="2">
        <f t="shared" si="43"/>
        <v>0</v>
      </c>
      <c r="J151" s="2">
        <f t="shared" si="44"/>
        <v>0</v>
      </c>
      <c r="L151" s="15"/>
      <c r="M151" s="21"/>
      <c r="P151" s="15"/>
      <c r="Q151" s="21"/>
      <c r="T151" s="14"/>
      <c r="U151" s="14"/>
      <c r="V151" s="14"/>
      <c r="W151" s="14"/>
      <c r="X151" s="14"/>
      <c r="Y151" s="14"/>
    </row>
    <row r="152" spans="6:25" hidden="1" x14ac:dyDescent="0.2">
      <c r="F152" s="2">
        <f t="shared" si="43"/>
        <v>0</v>
      </c>
      <c r="J152" s="2">
        <f t="shared" si="44"/>
        <v>0</v>
      </c>
      <c r="L152" s="15"/>
      <c r="M152" s="21"/>
      <c r="P152" s="15"/>
      <c r="Q152" s="21"/>
      <c r="T152" s="14"/>
      <c r="U152" s="14"/>
      <c r="V152" s="14"/>
      <c r="W152" s="14"/>
      <c r="X152" s="14"/>
      <c r="Y152" s="14"/>
    </row>
    <row r="153" spans="6:25" hidden="1" x14ac:dyDescent="0.2">
      <c r="F153" s="2">
        <f t="shared" si="43"/>
        <v>0</v>
      </c>
      <c r="J153" s="2">
        <f t="shared" si="44"/>
        <v>0</v>
      </c>
      <c r="L153" s="15"/>
      <c r="M153" s="21"/>
      <c r="P153" s="15"/>
      <c r="Q153" s="21"/>
      <c r="T153" s="14"/>
      <c r="U153" s="14"/>
      <c r="V153" s="14"/>
      <c r="W153" s="14"/>
      <c r="X153" s="14"/>
      <c r="Y153" s="14"/>
    </row>
    <row r="154" spans="6:25" hidden="1" x14ac:dyDescent="0.2">
      <c r="F154" s="2">
        <f t="shared" si="43"/>
        <v>0</v>
      </c>
      <c r="J154" s="2">
        <f t="shared" si="44"/>
        <v>0</v>
      </c>
      <c r="L154" s="15"/>
      <c r="M154" s="21"/>
      <c r="P154" s="15"/>
      <c r="Q154" s="21"/>
      <c r="T154" s="14"/>
      <c r="U154" s="14"/>
      <c r="V154" s="14"/>
      <c r="W154" s="14"/>
      <c r="X154" s="14"/>
      <c r="Y154" s="14"/>
    </row>
    <row r="155" spans="6:25" hidden="1" x14ac:dyDescent="0.2">
      <c r="F155" s="2">
        <f t="shared" si="43"/>
        <v>0</v>
      </c>
      <c r="J155" s="2">
        <f t="shared" si="44"/>
        <v>0</v>
      </c>
      <c r="L155" s="15"/>
      <c r="M155" s="21"/>
      <c r="P155" s="15"/>
      <c r="Q155" s="21"/>
      <c r="T155" s="14"/>
      <c r="U155" s="14"/>
      <c r="V155" s="14"/>
      <c r="W155" s="14"/>
      <c r="X155" s="14"/>
      <c r="Y155" s="14"/>
    </row>
    <row r="156" spans="6:25" hidden="1" x14ac:dyDescent="0.2">
      <c r="F156" s="2">
        <f t="shared" si="43"/>
        <v>0</v>
      </c>
      <c r="J156" s="2">
        <f t="shared" si="44"/>
        <v>0</v>
      </c>
    </row>
    <row r="157" spans="6:25" hidden="1" x14ac:dyDescent="0.2">
      <c r="F157" s="2">
        <f t="shared" si="43"/>
        <v>0</v>
      </c>
      <c r="J157" s="2">
        <f t="shared" si="44"/>
        <v>0</v>
      </c>
    </row>
    <row r="158" spans="6:25" hidden="1" x14ac:dyDescent="0.2">
      <c r="F158" s="2">
        <f t="shared" si="43"/>
        <v>0</v>
      </c>
      <c r="J158" s="2">
        <f t="shared" si="44"/>
        <v>0</v>
      </c>
    </row>
    <row r="159" spans="6:25" hidden="1" x14ac:dyDescent="0.2">
      <c r="F159" s="2">
        <f t="shared" si="43"/>
        <v>0</v>
      </c>
      <c r="J159" s="2">
        <f t="shared" si="44"/>
        <v>0</v>
      </c>
    </row>
    <row r="160" spans="6:25" hidden="1" x14ac:dyDescent="0.2">
      <c r="F160" s="2">
        <f t="shared" si="43"/>
        <v>0</v>
      </c>
      <c r="J160" s="2">
        <f t="shared" si="44"/>
        <v>0</v>
      </c>
    </row>
    <row r="161" spans="6:10" hidden="1" x14ac:dyDescent="0.2">
      <c r="F161" s="2">
        <f t="shared" si="43"/>
        <v>0</v>
      </c>
      <c r="J161" s="2">
        <f t="shared" si="44"/>
        <v>0</v>
      </c>
    </row>
    <row r="162" spans="6:10" hidden="1" x14ac:dyDescent="0.2">
      <c r="F162" s="2">
        <f t="shared" si="43"/>
        <v>0</v>
      </c>
      <c r="J162" s="2">
        <f t="shared" si="44"/>
        <v>0</v>
      </c>
    </row>
    <row r="163" spans="6:10" hidden="1" x14ac:dyDescent="0.2">
      <c r="F163" s="2">
        <f t="shared" si="43"/>
        <v>0</v>
      </c>
      <c r="J163" s="2">
        <f t="shared" si="44"/>
        <v>0</v>
      </c>
    </row>
    <row r="164" spans="6:10" hidden="1" x14ac:dyDescent="0.2">
      <c r="F164" s="2">
        <f t="shared" si="43"/>
        <v>0</v>
      </c>
      <c r="J164" s="2">
        <f t="shared" si="44"/>
        <v>0</v>
      </c>
    </row>
    <row r="165" spans="6:10" hidden="1" x14ac:dyDescent="0.2">
      <c r="F165" s="2">
        <f t="shared" si="43"/>
        <v>0</v>
      </c>
      <c r="J165" s="2">
        <f t="shared" si="44"/>
        <v>0</v>
      </c>
    </row>
    <row r="166" spans="6:10" hidden="1" x14ac:dyDescent="0.2">
      <c r="F166" s="2">
        <f t="shared" si="43"/>
        <v>0</v>
      </c>
      <c r="J166" s="2">
        <f t="shared" si="44"/>
        <v>0</v>
      </c>
    </row>
    <row r="167" spans="6:10" hidden="1" x14ac:dyDescent="0.2">
      <c r="F167" s="2">
        <f t="shared" si="43"/>
        <v>0</v>
      </c>
      <c r="J167" s="2">
        <f t="shared" si="44"/>
        <v>0</v>
      </c>
    </row>
    <row r="168" spans="6:10" hidden="1" x14ac:dyDescent="0.2">
      <c r="F168" s="2">
        <f t="shared" si="43"/>
        <v>0</v>
      </c>
      <c r="J168" s="2">
        <f t="shared" si="44"/>
        <v>0</v>
      </c>
    </row>
    <row r="169" spans="6:10" hidden="1" x14ac:dyDescent="0.2">
      <c r="F169" s="2">
        <f t="shared" si="43"/>
        <v>0</v>
      </c>
      <c r="J169" s="2">
        <f t="shared" si="44"/>
        <v>0</v>
      </c>
    </row>
    <row r="170" spans="6:10" hidden="1" x14ac:dyDescent="0.2">
      <c r="F170" s="2">
        <f t="shared" si="43"/>
        <v>0</v>
      </c>
      <c r="J170" s="2">
        <f t="shared" si="44"/>
        <v>0</v>
      </c>
    </row>
    <row r="171" spans="6:10" hidden="1" x14ac:dyDescent="0.2">
      <c r="F171" s="2">
        <f t="shared" si="43"/>
        <v>0</v>
      </c>
      <c r="J171" s="2">
        <f t="shared" si="44"/>
        <v>0</v>
      </c>
    </row>
    <row r="172" spans="6:10" hidden="1" x14ac:dyDescent="0.2">
      <c r="F172" s="2">
        <f t="shared" si="43"/>
        <v>0</v>
      </c>
      <c r="J172" s="2">
        <f t="shared" si="44"/>
        <v>0</v>
      </c>
    </row>
    <row r="173" spans="6:10" hidden="1" x14ac:dyDescent="0.2">
      <c r="F173" s="2">
        <f t="shared" si="43"/>
        <v>0</v>
      </c>
      <c r="J173" s="2">
        <f t="shared" si="44"/>
        <v>0</v>
      </c>
    </row>
    <row r="174" spans="6:10" hidden="1" x14ac:dyDescent="0.2">
      <c r="F174" s="2">
        <f t="shared" si="43"/>
        <v>0</v>
      </c>
      <c r="J174" s="2">
        <f t="shared" si="44"/>
        <v>0</v>
      </c>
    </row>
    <row r="175" spans="6:10" hidden="1" x14ac:dyDescent="0.2">
      <c r="F175" s="2">
        <f t="shared" si="43"/>
        <v>0</v>
      </c>
      <c r="J175" s="2">
        <f t="shared" si="44"/>
        <v>0</v>
      </c>
    </row>
    <row r="176" spans="6:10" hidden="1" x14ac:dyDescent="0.2">
      <c r="F176" s="2">
        <f t="shared" si="43"/>
        <v>0</v>
      </c>
      <c r="J176" s="2">
        <f t="shared" si="44"/>
        <v>0</v>
      </c>
    </row>
    <row r="177" spans="6:10" hidden="1" x14ac:dyDescent="0.2">
      <c r="F177" s="2">
        <f t="shared" si="43"/>
        <v>0</v>
      </c>
      <c r="J177" s="2">
        <f t="shared" si="44"/>
        <v>0</v>
      </c>
    </row>
    <row r="178" spans="6:10" hidden="1" x14ac:dyDescent="0.2">
      <c r="F178" s="2">
        <f t="shared" si="43"/>
        <v>0</v>
      </c>
      <c r="J178" s="2">
        <f t="shared" si="44"/>
        <v>0</v>
      </c>
    </row>
    <row r="179" spans="6:10" hidden="1" x14ac:dyDescent="0.2">
      <c r="F179" s="2">
        <f t="shared" si="43"/>
        <v>0</v>
      </c>
      <c r="J179" s="2">
        <f t="shared" si="44"/>
        <v>0</v>
      </c>
    </row>
    <row r="180" spans="6:10" hidden="1" x14ac:dyDescent="0.2">
      <c r="F180" s="2">
        <f t="shared" si="43"/>
        <v>0</v>
      </c>
      <c r="J180" s="2">
        <f t="shared" si="44"/>
        <v>0</v>
      </c>
    </row>
    <row r="181" spans="6:10" hidden="1" x14ac:dyDescent="0.2">
      <c r="F181" s="2">
        <f t="shared" si="43"/>
        <v>0</v>
      </c>
      <c r="J181" s="2">
        <f t="shared" si="44"/>
        <v>0</v>
      </c>
    </row>
    <row r="182" spans="6:10" hidden="1" x14ac:dyDescent="0.2">
      <c r="F182" s="2">
        <f t="shared" si="43"/>
        <v>0</v>
      </c>
      <c r="J182" s="2">
        <f t="shared" si="44"/>
        <v>0</v>
      </c>
    </row>
    <row r="183" spans="6:10" hidden="1" x14ac:dyDescent="0.2"/>
    <row r="184" spans="6:10" hidden="1" x14ac:dyDescent="0.2">
      <c r="F184" s="2">
        <f>SUM(F148:F182)</f>
        <v>0</v>
      </c>
      <c r="J184" s="2">
        <f>(SUM(J148:J182))</f>
        <v>0</v>
      </c>
    </row>
    <row r="185" spans="6:10" hidden="1" x14ac:dyDescent="0.2">
      <c r="F185" s="21">
        <f>SUM(F18:F52)</f>
        <v>0</v>
      </c>
      <c r="J185" s="21">
        <f>SUM(J18:J52)</f>
        <v>0</v>
      </c>
    </row>
    <row r="186" spans="6:10" hidden="1" x14ac:dyDescent="0.2">
      <c r="F186" s="2" t="e">
        <f>F185/F184</f>
        <v>#DIV/0!</v>
      </c>
      <c r="J186" s="2" t="e">
        <f>J185/J184</f>
        <v>#DIV/0!</v>
      </c>
    </row>
    <row r="187" spans="6:10" hidden="1" x14ac:dyDescent="0.2"/>
    <row r="188" spans="6:10" hidden="1" x14ac:dyDescent="0.2"/>
    <row r="189" spans="6:10" hidden="1" x14ac:dyDescent="0.2"/>
    <row r="190" spans="6:10" hidden="1" x14ac:dyDescent="0.2"/>
    <row r="191" spans="6:10" hidden="1" x14ac:dyDescent="0.2"/>
    <row r="192" spans="6:10" hidden="1" x14ac:dyDescent="0.2"/>
    <row r="193" spans="4:17" hidden="1" x14ac:dyDescent="0.2"/>
    <row r="194" spans="4:17" hidden="1" x14ac:dyDescent="0.2"/>
    <row r="195" spans="4:17" hidden="1" x14ac:dyDescent="0.2"/>
    <row r="196" spans="4:17" hidden="1" x14ac:dyDescent="0.2"/>
    <row r="197" spans="4:17" hidden="1" x14ac:dyDescent="0.2"/>
    <row r="198" spans="4:17" hidden="1" x14ac:dyDescent="0.2"/>
    <row r="199" spans="4:17" hidden="1" x14ac:dyDescent="0.2"/>
    <row r="200" spans="4:17" hidden="1" x14ac:dyDescent="0.2"/>
    <row r="201" spans="4:17" hidden="1" x14ac:dyDescent="0.2"/>
    <row r="202" spans="4:17" hidden="1" x14ac:dyDescent="0.2"/>
    <row r="203" spans="4:17" hidden="1" x14ac:dyDescent="0.2"/>
    <row r="204" spans="4:17" hidden="1" x14ac:dyDescent="0.2"/>
    <row r="205" spans="4:17" hidden="1" x14ac:dyDescent="0.2"/>
    <row r="206" spans="4:17" hidden="1" x14ac:dyDescent="0.2">
      <c r="D206" s="21">
        <f t="shared" ref="D206:D240" si="45">SUMPRODUCT($L18:$M18,$L206:$M206)</f>
        <v>0</v>
      </c>
      <c r="E206" s="21">
        <f>SUMPRODUCT($L$12:$M$12,$L206:$M206)</f>
        <v>0</v>
      </c>
      <c r="F206" s="2" t="e">
        <f>($D206/$E206)*$N$12</f>
        <v>#DIV/0!</v>
      </c>
      <c r="H206" s="21">
        <f t="shared" ref="H206:H240" si="46">SUMPRODUCT($P18:$Q18,$P206:$Q206)</f>
        <v>0</v>
      </c>
      <c r="I206" s="21">
        <f>SUMPRODUCT($P$12:$Q$12,$P206:$Q206)</f>
        <v>0</v>
      </c>
      <c r="J206" s="2" t="e">
        <f>($H206/$I206)*$R$12</f>
        <v>#DIV/0!</v>
      </c>
      <c r="L206" s="2">
        <f t="shared" ref="L206:Q225" si="47">IF(OR(ISBLANK(L18),ISTEXT(L18)),0,1)</f>
        <v>0</v>
      </c>
      <c r="M206" s="2">
        <f t="shared" si="47"/>
        <v>0</v>
      </c>
      <c r="P206" s="2">
        <f t="shared" si="47"/>
        <v>0</v>
      </c>
      <c r="Q206" s="2">
        <f t="shared" si="47"/>
        <v>0</v>
      </c>
    </row>
    <row r="207" spans="4:17" hidden="1" x14ac:dyDescent="0.2">
      <c r="D207" s="21">
        <f t="shared" si="45"/>
        <v>0</v>
      </c>
      <c r="E207" s="21">
        <f t="shared" ref="E207:E255" si="48">SUMPRODUCT($L$12:$M$12,$L207:$M207)</f>
        <v>0</v>
      </c>
      <c r="F207" s="2" t="e">
        <f t="shared" ref="F207:F255" si="49">($D207/$E207)*$N$12</f>
        <v>#DIV/0!</v>
      </c>
      <c r="H207" s="21">
        <f t="shared" si="46"/>
        <v>0</v>
      </c>
      <c r="I207" s="21">
        <f t="shared" ref="I207:I255" si="50">SUMPRODUCT($P$12:$Q$12,$P207:$Q207)</f>
        <v>0</v>
      </c>
      <c r="J207" s="2" t="e">
        <f t="shared" ref="J207:J255" si="51">($H207/$I207)*$R$12</f>
        <v>#DIV/0!</v>
      </c>
      <c r="L207" s="2">
        <f t="shared" si="47"/>
        <v>0</v>
      </c>
      <c r="M207" s="2">
        <f t="shared" si="47"/>
        <v>0</v>
      </c>
      <c r="P207" s="2">
        <f t="shared" si="47"/>
        <v>0</v>
      </c>
      <c r="Q207" s="2">
        <f t="shared" si="47"/>
        <v>0</v>
      </c>
    </row>
    <row r="208" spans="4:17" hidden="1" x14ac:dyDescent="0.2">
      <c r="D208" s="21">
        <f t="shared" si="45"/>
        <v>0</v>
      </c>
      <c r="E208" s="21">
        <f t="shared" si="48"/>
        <v>0</v>
      </c>
      <c r="F208" s="2" t="e">
        <f t="shared" si="49"/>
        <v>#DIV/0!</v>
      </c>
      <c r="H208" s="21">
        <f t="shared" si="46"/>
        <v>0</v>
      </c>
      <c r="I208" s="21">
        <f t="shared" si="50"/>
        <v>0</v>
      </c>
      <c r="J208" s="2" t="e">
        <f t="shared" si="51"/>
        <v>#DIV/0!</v>
      </c>
      <c r="L208" s="2">
        <f t="shared" si="47"/>
        <v>0</v>
      </c>
      <c r="M208" s="2">
        <f t="shared" si="47"/>
        <v>0</v>
      </c>
      <c r="P208" s="2">
        <f t="shared" si="47"/>
        <v>0</v>
      </c>
      <c r="Q208" s="2">
        <f t="shared" si="47"/>
        <v>0</v>
      </c>
    </row>
    <row r="209" spans="4:17" hidden="1" x14ac:dyDescent="0.2">
      <c r="D209" s="21">
        <f t="shared" si="45"/>
        <v>0</v>
      </c>
      <c r="E209" s="21">
        <f t="shared" si="48"/>
        <v>0</v>
      </c>
      <c r="F209" s="2" t="e">
        <f t="shared" si="49"/>
        <v>#DIV/0!</v>
      </c>
      <c r="H209" s="21">
        <f t="shared" si="46"/>
        <v>0</v>
      </c>
      <c r="I209" s="21">
        <f t="shared" si="50"/>
        <v>0</v>
      </c>
      <c r="J209" s="2" t="e">
        <f t="shared" si="51"/>
        <v>#DIV/0!</v>
      </c>
      <c r="L209" s="2">
        <f t="shared" si="47"/>
        <v>0</v>
      </c>
      <c r="M209" s="2">
        <f t="shared" si="47"/>
        <v>0</v>
      </c>
      <c r="P209" s="2">
        <f t="shared" si="47"/>
        <v>0</v>
      </c>
      <c r="Q209" s="2">
        <f t="shared" si="47"/>
        <v>0</v>
      </c>
    </row>
    <row r="210" spans="4:17" hidden="1" x14ac:dyDescent="0.2">
      <c r="D210" s="21">
        <f t="shared" si="45"/>
        <v>0</v>
      </c>
      <c r="E210" s="21">
        <f t="shared" si="48"/>
        <v>0</v>
      </c>
      <c r="F210" s="2" t="e">
        <f t="shared" si="49"/>
        <v>#DIV/0!</v>
      </c>
      <c r="H210" s="21">
        <f t="shared" si="46"/>
        <v>0</v>
      </c>
      <c r="I210" s="21">
        <f t="shared" si="50"/>
        <v>0</v>
      </c>
      <c r="J210" s="2" t="e">
        <f t="shared" si="51"/>
        <v>#DIV/0!</v>
      </c>
      <c r="L210" s="2">
        <f t="shared" si="47"/>
        <v>0</v>
      </c>
      <c r="M210" s="2">
        <f t="shared" si="47"/>
        <v>0</v>
      </c>
      <c r="P210" s="2">
        <f t="shared" si="47"/>
        <v>0</v>
      </c>
      <c r="Q210" s="2">
        <f t="shared" si="47"/>
        <v>0</v>
      </c>
    </row>
    <row r="211" spans="4:17" hidden="1" x14ac:dyDescent="0.2">
      <c r="D211" s="21">
        <f t="shared" si="45"/>
        <v>0</v>
      </c>
      <c r="E211" s="21">
        <f t="shared" si="48"/>
        <v>0</v>
      </c>
      <c r="F211" s="2" t="e">
        <f t="shared" si="49"/>
        <v>#DIV/0!</v>
      </c>
      <c r="H211" s="21">
        <f t="shared" si="46"/>
        <v>0</v>
      </c>
      <c r="I211" s="21">
        <f t="shared" si="50"/>
        <v>0</v>
      </c>
      <c r="J211" s="2" t="e">
        <f t="shared" si="51"/>
        <v>#DIV/0!</v>
      </c>
      <c r="L211" s="2">
        <f t="shared" si="47"/>
        <v>0</v>
      </c>
      <c r="M211" s="2">
        <f t="shared" si="47"/>
        <v>0</v>
      </c>
      <c r="P211" s="2">
        <f t="shared" si="47"/>
        <v>0</v>
      </c>
      <c r="Q211" s="2">
        <f t="shared" si="47"/>
        <v>0</v>
      </c>
    </row>
    <row r="212" spans="4:17" hidden="1" x14ac:dyDescent="0.2">
      <c r="D212" s="21">
        <f t="shared" si="45"/>
        <v>0</v>
      </c>
      <c r="E212" s="21">
        <f t="shared" si="48"/>
        <v>0</v>
      </c>
      <c r="F212" s="2" t="e">
        <f t="shared" si="49"/>
        <v>#DIV/0!</v>
      </c>
      <c r="H212" s="21">
        <f t="shared" si="46"/>
        <v>0</v>
      </c>
      <c r="I212" s="21">
        <f t="shared" si="50"/>
        <v>0</v>
      </c>
      <c r="J212" s="2" t="e">
        <f t="shared" si="51"/>
        <v>#DIV/0!</v>
      </c>
      <c r="L212" s="2">
        <f t="shared" si="47"/>
        <v>0</v>
      </c>
      <c r="M212" s="2">
        <f t="shared" si="47"/>
        <v>0</v>
      </c>
      <c r="P212" s="2">
        <f t="shared" si="47"/>
        <v>0</v>
      </c>
      <c r="Q212" s="2">
        <f t="shared" si="47"/>
        <v>0</v>
      </c>
    </row>
    <row r="213" spans="4:17" hidden="1" x14ac:dyDescent="0.2">
      <c r="D213" s="21">
        <f t="shared" si="45"/>
        <v>0</v>
      </c>
      <c r="E213" s="21">
        <f t="shared" si="48"/>
        <v>0</v>
      </c>
      <c r="F213" s="2" t="e">
        <f t="shared" si="49"/>
        <v>#DIV/0!</v>
      </c>
      <c r="H213" s="21">
        <f t="shared" si="46"/>
        <v>0</v>
      </c>
      <c r="I213" s="21">
        <f t="shared" si="50"/>
        <v>0</v>
      </c>
      <c r="J213" s="2" t="e">
        <f t="shared" si="51"/>
        <v>#DIV/0!</v>
      </c>
      <c r="L213" s="2">
        <f t="shared" si="47"/>
        <v>0</v>
      </c>
      <c r="M213" s="2">
        <f t="shared" si="47"/>
        <v>0</v>
      </c>
      <c r="P213" s="2">
        <f t="shared" si="47"/>
        <v>0</v>
      </c>
      <c r="Q213" s="2">
        <f t="shared" si="47"/>
        <v>0</v>
      </c>
    </row>
    <row r="214" spans="4:17" hidden="1" x14ac:dyDescent="0.2">
      <c r="D214" s="21">
        <f t="shared" si="45"/>
        <v>0</v>
      </c>
      <c r="E214" s="21">
        <f t="shared" si="48"/>
        <v>0</v>
      </c>
      <c r="F214" s="2" t="e">
        <f t="shared" si="49"/>
        <v>#DIV/0!</v>
      </c>
      <c r="H214" s="21">
        <f t="shared" si="46"/>
        <v>0</v>
      </c>
      <c r="I214" s="21">
        <f t="shared" si="50"/>
        <v>0</v>
      </c>
      <c r="J214" s="2" t="e">
        <f t="shared" si="51"/>
        <v>#DIV/0!</v>
      </c>
      <c r="L214" s="2">
        <f t="shared" si="47"/>
        <v>0</v>
      </c>
      <c r="M214" s="2">
        <f t="shared" si="47"/>
        <v>0</v>
      </c>
      <c r="P214" s="2">
        <f t="shared" si="47"/>
        <v>0</v>
      </c>
      <c r="Q214" s="2">
        <f t="shared" si="47"/>
        <v>0</v>
      </c>
    </row>
    <row r="215" spans="4:17" hidden="1" x14ac:dyDescent="0.2">
      <c r="D215" s="21">
        <f t="shared" si="45"/>
        <v>0</v>
      </c>
      <c r="E215" s="21">
        <f t="shared" si="48"/>
        <v>0</v>
      </c>
      <c r="F215" s="2" t="e">
        <f t="shared" si="49"/>
        <v>#DIV/0!</v>
      </c>
      <c r="H215" s="21">
        <f t="shared" si="46"/>
        <v>0</v>
      </c>
      <c r="I215" s="21">
        <f t="shared" si="50"/>
        <v>0</v>
      </c>
      <c r="J215" s="2" t="e">
        <f t="shared" si="51"/>
        <v>#DIV/0!</v>
      </c>
      <c r="L215" s="2">
        <f t="shared" si="47"/>
        <v>0</v>
      </c>
      <c r="M215" s="2">
        <f t="shared" si="47"/>
        <v>0</v>
      </c>
      <c r="P215" s="2">
        <f t="shared" si="47"/>
        <v>0</v>
      </c>
      <c r="Q215" s="2">
        <f t="shared" si="47"/>
        <v>0</v>
      </c>
    </row>
    <row r="216" spans="4:17" hidden="1" x14ac:dyDescent="0.2">
      <c r="D216" s="21">
        <f t="shared" si="45"/>
        <v>0</v>
      </c>
      <c r="E216" s="21">
        <f t="shared" si="48"/>
        <v>0</v>
      </c>
      <c r="F216" s="2" t="e">
        <f t="shared" si="49"/>
        <v>#DIV/0!</v>
      </c>
      <c r="H216" s="21">
        <f t="shared" si="46"/>
        <v>0</v>
      </c>
      <c r="I216" s="21">
        <f t="shared" si="50"/>
        <v>0</v>
      </c>
      <c r="J216" s="2" t="e">
        <f t="shared" si="51"/>
        <v>#DIV/0!</v>
      </c>
      <c r="L216" s="2">
        <f t="shared" si="47"/>
        <v>0</v>
      </c>
      <c r="M216" s="2">
        <f t="shared" si="47"/>
        <v>0</v>
      </c>
      <c r="P216" s="2">
        <f t="shared" si="47"/>
        <v>0</v>
      </c>
      <c r="Q216" s="2">
        <f t="shared" si="47"/>
        <v>0</v>
      </c>
    </row>
    <row r="217" spans="4:17" hidden="1" x14ac:dyDescent="0.2">
      <c r="D217" s="21">
        <f t="shared" si="45"/>
        <v>0</v>
      </c>
      <c r="E217" s="21">
        <f t="shared" si="48"/>
        <v>0</v>
      </c>
      <c r="F217" s="2" t="e">
        <f t="shared" si="49"/>
        <v>#DIV/0!</v>
      </c>
      <c r="H217" s="21">
        <f t="shared" si="46"/>
        <v>0</v>
      </c>
      <c r="I217" s="21">
        <f t="shared" si="50"/>
        <v>0</v>
      </c>
      <c r="J217" s="2" t="e">
        <f t="shared" si="51"/>
        <v>#DIV/0!</v>
      </c>
      <c r="L217" s="2">
        <f t="shared" si="47"/>
        <v>0</v>
      </c>
      <c r="M217" s="2">
        <f t="shared" si="47"/>
        <v>0</v>
      </c>
      <c r="P217" s="2">
        <f t="shared" si="47"/>
        <v>0</v>
      </c>
      <c r="Q217" s="2">
        <f t="shared" si="47"/>
        <v>0</v>
      </c>
    </row>
    <row r="218" spans="4:17" hidden="1" x14ac:dyDescent="0.2">
      <c r="D218" s="21">
        <f t="shared" si="45"/>
        <v>0</v>
      </c>
      <c r="E218" s="21">
        <f t="shared" si="48"/>
        <v>0</v>
      </c>
      <c r="F218" s="2" t="e">
        <f t="shared" si="49"/>
        <v>#DIV/0!</v>
      </c>
      <c r="H218" s="21">
        <f t="shared" si="46"/>
        <v>0</v>
      </c>
      <c r="I218" s="21">
        <f t="shared" si="50"/>
        <v>0</v>
      </c>
      <c r="J218" s="2" t="e">
        <f t="shared" si="51"/>
        <v>#DIV/0!</v>
      </c>
      <c r="L218" s="2">
        <f t="shared" si="47"/>
        <v>0</v>
      </c>
      <c r="M218" s="2">
        <f t="shared" si="47"/>
        <v>0</v>
      </c>
      <c r="P218" s="2">
        <f t="shared" si="47"/>
        <v>0</v>
      </c>
      <c r="Q218" s="2">
        <f t="shared" si="47"/>
        <v>0</v>
      </c>
    </row>
    <row r="219" spans="4:17" hidden="1" x14ac:dyDescent="0.2">
      <c r="D219" s="21">
        <f t="shared" si="45"/>
        <v>0</v>
      </c>
      <c r="E219" s="21">
        <f t="shared" si="48"/>
        <v>0</v>
      </c>
      <c r="F219" s="2" t="e">
        <f t="shared" si="49"/>
        <v>#DIV/0!</v>
      </c>
      <c r="H219" s="21">
        <f t="shared" si="46"/>
        <v>0</v>
      </c>
      <c r="I219" s="21">
        <f t="shared" si="50"/>
        <v>0</v>
      </c>
      <c r="J219" s="2" t="e">
        <f t="shared" si="51"/>
        <v>#DIV/0!</v>
      </c>
      <c r="L219" s="2">
        <f t="shared" si="47"/>
        <v>0</v>
      </c>
      <c r="M219" s="2">
        <f t="shared" si="47"/>
        <v>0</v>
      </c>
      <c r="P219" s="2">
        <f t="shared" si="47"/>
        <v>0</v>
      </c>
      <c r="Q219" s="2">
        <f t="shared" si="47"/>
        <v>0</v>
      </c>
    </row>
    <row r="220" spans="4:17" hidden="1" x14ac:dyDescent="0.2">
      <c r="D220" s="21">
        <f t="shared" si="45"/>
        <v>0</v>
      </c>
      <c r="E220" s="21">
        <f t="shared" si="48"/>
        <v>0</v>
      </c>
      <c r="F220" s="2" t="e">
        <f t="shared" si="49"/>
        <v>#DIV/0!</v>
      </c>
      <c r="H220" s="21">
        <f t="shared" si="46"/>
        <v>0</v>
      </c>
      <c r="I220" s="21">
        <f t="shared" si="50"/>
        <v>0</v>
      </c>
      <c r="J220" s="2" t="e">
        <f t="shared" si="51"/>
        <v>#DIV/0!</v>
      </c>
      <c r="L220" s="2">
        <f t="shared" si="47"/>
        <v>0</v>
      </c>
      <c r="M220" s="2">
        <f t="shared" si="47"/>
        <v>0</v>
      </c>
      <c r="P220" s="2">
        <f t="shared" si="47"/>
        <v>0</v>
      </c>
      <c r="Q220" s="2">
        <f t="shared" si="47"/>
        <v>0</v>
      </c>
    </row>
    <row r="221" spans="4:17" hidden="1" x14ac:dyDescent="0.2">
      <c r="D221" s="21">
        <f t="shared" si="45"/>
        <v>0</v>
      </c>
      <c r="E221" s="21">
        <f t="shared" si="48"/>
        <v>0</v>
      </c>
      <c r="F221" s="2" t="e">
        <f t="shared" si="49"/>
        <v>#DIV/0!</v>
      </c>
      <c r="H221" s="21">
        <f t="shared" si="46"/>
        <v>0</v>
      </c>
      <c r="I221" s="21">
        <f t="shared" si="50"/>
        <v>0</v>
      </c>
      <c r="J221" s="2" t="e">
        <f t="shared" si="51"/>
        <v>#DIV/0!</v>
      </c>
      <c r="L221" s="2">
        <f t="shared" si="47"/>
        <v>0</v>
      </c>
      <c r="M221" s="2">
        <f t="shared" si="47"/>
        <v>0</v>
      </c>
      <c r="P221" s="2">
        <f t="shared" si="47"/>
        <v>0</v>
      </c>
      <c r="Q221" s="2">
        <f t="shared" si="47"/>
        <v>0</v>
      </c>
    </row>
    <row r="222" spans="4:17" hidden="1" x14ac:dyDescent="0.2">
      <c r="D222" s="21">
        <f t="shared" si="45"/>
        <v>0</v>
      </c>
      <c r="E222" s="21">
        <f t="shared" si="48"/>
        <v>0</v>
      </c>
      <c r="F222" s="2" t="e">
        <f t="shared" si="49"/>
        <v>#DIV/0!</v>
      </c>
      <c r="H222" s="21">
        <f t="shared" si="46"/>
        <v>0</v>
      </c>
      <c r="I222" s="21">
        <f t="shared" si="50"/>
        <v>0</v>
      </c>
      <c r="J222" s="2" t="e">
        <f t="shared" si="51"/>
        <v>#DIV/0!</v>
      </c>
      <c r="L222" s="2">
        <f t="shared" si="47"/>
        <v>0</v>
      </c>
      <c r="M222" s="2">
        <f t="shared" si="47"/>
        <v>0</v>
      </c>
      <c r="P222" s="2">
        <f t="shared" si="47"/>
        <v>0</v>
      </c>
      <c r="Q222" s="2">
        <f t="shared" si="47"/>
        <v>0</v>
      </c>
    </row>
    <row r="223" spans="4:17" hidden="1" x14ac:dyDescent="0.2">
      <c r="D223" s="21">
        <f t="shared" si="45"/>
        <v>0</v>
      </c>
      <c r="E223" s="21">
        <f t="shared" si="48"/>
        <v>0</v>
      </c>
      <c r="F223" s="2" t="e">
        <f t="shared" si="49"/>
        <v>#DIV/0!</v>
      </c>
      <c r="H223" s="21">
        <f t="shared" si="46"/>
        <v>0</v>
      </c>
      <c r="I223" s="21">
        <f t="shared" si="50"/>
        <v>0</v>
      </c>
      <c r="J223" s="2" t="e">
        <f t="shared" si="51"/>
        <v>#DIV/0!</v>
      </c>
      <c r="L223" s="2">
        <f t="shared" si="47"/>
        <v>0</v>
      </c>
      <c r="M223" s="2">
        <f t="shared" si="47"/>
        <v>0</v>
      </c>
      <c r="P223" s="2">
        <f t="shared" si="47"/>
        <v>0</v>
      </c>
      <c r="Q223" s="2">
        <f t="shared" si="47"/>
        <v>0</v>
      </c>
    </row>
    <row r="224" spans="4:17" hidden="1" x14ac:dyDescent="0.2">
      <c r="D224" s="21">
        <f t="shared" si="45"/>
        <v>0</v>
      </c>
      <c r="E224" s="21">
        <f t="shared" si="48"/>
        <v>0</v>
      </c>
      <c r="F224" s="2" t="e">
        <f t="shared" si="49"/>
        <v>#DIV/0!</v>
      </c>
      <c r="H224" s="21">
        <f t="shared" si="46"/>
        <v>0</v>
      </c>
      <c r="I224" s="21">
        <f t="shared" si="50"/>
        <v>0</v>
      </c>
      <c r="J224" s="2" t="e">
        <f t="shared" si="51"/>
        <v>#DIV/0!</v>
      </c>
      <c r="L224" s="2">
        <f t="shared" si="47"/>
        <v>0</v>
      </c>
      <c r="M224" s="2">
        <f t="shared" si="47"/>
        <v>0</v>
      </c>
      <c r="P224" s="2">
        <f t="shared" si="47"/>
        <v>0</v>
      </c>
      <c r="Q224" s="2">
        <f t="shared" si="47"/>
        <v>0</v>
      </c>
    </row>
    <row r="225" spans="4:17" hidden="1" x14ac:dyDescent="0.2">
      <c r="D225" s="21">
        <f t="shared" si="45"/>
        <v>0</v>
      </c>
      <c r="E225" s="21">
        <f t="shared" si="48"/>
        <v>0</v>
      </c>
      <c r="F225" s="2" t="e">
        <f t="shared" si="49"/>
        <v>#DIV/0!</v>
      </c>
      <c r="H225" s="21">
        <f t="shared" si="46"/>
        <v>0</v>
      </c>
      <c r="I225" s="21">
        <f t="shared" si="50"/>
        <v>0</v>
      </c>
      <c r="J225" s="2" t="e">
        <f t="shared" si="51"/>
        <v>#DIV/0!</v>
      </c>
      <c r="L225" s="2">
        <f t="shared" si="47"/>
        <v>0</v>
      </c>
      <c r="M225" s="2">
        <f t="shared" si="47"/>
        <v>0</v>
      </c>
      <c r="P225" s="2">
        <f t="shared" si="47"/>
        <v>0</v>
      </c>
      <c r="Q225" s="2">
        <f t="shared" si="47"/>
        <v>0</v>
      </c>
    </row>
    <row r="226" spans="4:17" hidden="1" x14ac:dyDescent="0.2">
      <c r="D226" s="21">
        <f t="shared" si="45"/>
        <v>0</v>
      </c>
      <c r="E226" s="21">
        <f t="shared" si="48"/>
        <v>0</v>
      </c>
      <c r="F226" s="2" t="e">
        <f t="shared" si="49"/>
        <v>#DIV/0!</v>
      </c>
      <c r="H226" s="21">
        <f t="shared" si="46"/>
        <v>0</v>
      </c>
      <c r="I226" s="21">
        <f t="shared" si="50"/>
        <v>0</v>
      </c>
      <c r="J226" s="2" t="e">
        <f t="shared" si="51"/>
        <v>#DIV/0!</v>
      </c>
      <c r="L226" s="2">
        <f t="shared" ref="L226:M240" si="52">IF(OR(ISBLANK(L38),ISTEXT(L38)),0,1)</f>
        <v>0</v>
      </c>
      <c r="M226" s="2">
        <f t="shared" si="52"/>
        <v>0</v>
      </c>
      <c r="P226" s="2">
        <f t="shared" ref="P226:Q240" si="53">IF(OR(ISBLANK(P38),ISTEXT(P38)),0,1)</f>
        <v>0</v>
      </c>
      <c r="Q226" s="2">
        <f t="shared" si="53"/>
        <v>0</v>
      </c>
    </row>
    <row r="227" spans="4:17" hidden="1" x14ac:dyDescent="0.2">
      <c r="D227" s="21">
        <f t="shared" si="45"/>
        <v>0</v>
      </c>
      <c r="E227" s="21">
        <f t="shared" si="48"/>
        <v>0</v>
      </c>
      <c r="F227" s="2" t="e">
        <f t="shared" si="49"/>
        <v>#DIV/0!</v>
      </c>
      <c r="H227" s="21">
        <f t="shared" si="46"/>
        <v>0</v>
      </c>
      <c r="I227" s="21">
        <f t="shared" si="50"/>
        <v>0</v>
      </c>
      <c r="J227" s="2" t="e">
        <f t="shared" si="51"/>
        <v>#DIV/0!</v>
      </c>
      <c r="L227" s="2">
        <f t="shared" si="52"/>
        <v>0</v>
      </c>
      <c r="M227" s="2">
        <f t="shared" si="52"/>
        <v>0</v>
      </c>
      <c r="P227" s="2">
        <f t="shared" si="53"/>
        <v>0</v>
      </c>
      <c r="Q227" s="2">
        <f t="shared" si="53"/>
        <v>0</v>
      </c>
    </row>
    <row r="228" spans="4:17" hidden="1" x14ac:dyDescent="0.2">
      <c r="D228" s="21">
        <f t="shared" si="45"/>
        <v>0</v>
      </c>
      <c r="E228" s="21">
        <f t="shared" si="48"/>
        <v>0</v>
      </c>
      <c r="F228" s="2" t="e">
        <f t="shared" si="49"/>
        <v>#DIV/0!</v>
      </c>
      <c r="H228" s="21">
        <f t="shared" si="46"/>
        <v>0</v>
      </c>
      <c r="I228" s="21">
        <f t="shared" si="50"/>
        <v>0</v>
      </c>
      <c r="J228" s="2" t="e">
        <f t="shared" si="51"/>
        <v>#DIV/0!</v>
      </c>
      <c r="L228" s="2">
        <f t="shared" si="52"/>
        <v>0</v>
      </c>
      <c r="M228" s="2">
        <f t="shared" si="52"/>
        <v>0</v>
      </c>
      <c r="P228" s="2">
        <f t="shared" si="53"/>
        <v>0</v>
      </c>
      <c r="Q228" s="2">
        <f t="shared" si="53"/>
        <v>0</v>
      </c>
    </row>
    <row r="229" spans="4:17" hidden="1" x14ac:dyDescent="0.2">
      <c r="D229" s="21">
        <f t="shared" si="45"/>
        <v>0</v>
      </c>
      <c r="E229" s="21">
        <f t="shared" si="48"/>
        <v>0</v>
      </c>
      <c r="F229" s="2" t="e">
        <f t="shared" si="49"/>
        <v>#DIV/0!</v>
      </c>
      <c r="H229" s="21">
        <f t="shared" si="46"/>
        <v>0</v>
      </c>
      <c r="I229" s="21">
        <f t="shared" si="50"/>
        <v>0</v>
      </c>
      <c r="J229" s="2" t="e">
        <f t="shared" si="51"/>
        <v>#DIV/0!</v>
      </c>
      <c r="L229" s="2">
        <f t="shared" si="52"/>
        <v>0</v>
      </c>
      <c r="M229" s="2">
        <f t="shared" si="52"/>
        <v>0</v>
      </c>
      <c r="P229" s="2">
        <f t="shared" si="53"/>
        <v>0</v>
      </c>
      <c r="Q229" s="2">
        <f t="shared" si="53"/>
        <v>0</v>
      </c>
    </row>
    <row r="230" spans="4:17" hidden="1" x14ac:dyDescent="0.2">
      <c r="D230" s="21">
        <f t="shared" si="45"/>
        <v>0</v>
      </c>
      <c r="E230" s="21">
        <f t="shared" si="48"/>
        <v>0</v>
      </c>
      <c r="F230" s="2" t="e">
        <f t="shared" si="49"/>
        <v>#DIV/0!</v>
      </c>
      <c r="H230" s="21">
        <f t="shared" si="46"/>
        <v>0</v>
      </c>
      <c r="I230" s="21">
        <f t="shared" si="50"/>
        <v>0</v>
      </c>
      <c r="J230" s="2" t="e">
        <f t="shared" si="51"/>
        <v>#DIV/0!</v>
      </c>
      <c r="L230" s="2">
        <f t="shared" si="52"/>
        <v>0</v>
      </c>
      <c r="M230" s="2">
        <f t="shared" si="52"/>
        <v>0</v>
      </c>
      <c r="P230" s="2">
        <f t="shared" si="53"/>
        <v>0</v>
      </c>
      <c r="Q230" s="2">
        <f t="shared" si="53"/>
        <v>0</v>
      </c>
    </row>
    <row r="231" spans="4:17" hidden="1" x14ac:dyDescent="0.2">
      <c r="D231" s="21">
        <f t="shared" si="45"/>
        <v>0</v>
      </c>
      <c r="E231" s="21">
        <f t="shared" si="48"/>
        <v>0</v>
      </c>
      <c r="F231" s="2" t="e">
        <f t="shared" si="49"/>
        <v>#DIV/0!</v>
      </c>
      <c r="H231" s="21">
        <f t="shared" si="46"/>
        <v>0</v>
      </c>
      <c r="I231" s="21">
        <f t="shared" si="50"/>
        <v>0</v>
      </c>
      <c r="J231" s="2" t="e">
        <f t="shared" si="51"/>
        <v>#DIV/0!</v>
      </c>
      <c r="L231" s="2">
        <f t="shared" si="52"/>
        <v>0</v>
      </c>
      <c r="M231" s="2">
        <f t="shared" si="52"/>
        <v>0</v>
      </c>
      <c r="P231" s="2">
        <f t="shared" si="53"/>
        <v>0</v>
      </c>
      <c r="Q231" s="2">
        <f t="shared" si="53"/>
        <v>0</v>
      </c>
    </row>
    <row r="232" spans="4:17" hidden="1" x14ac:dyDescent="0.2">
      <c r="D232" s="21">
        <f t="shared" si="45"/>
        <v>0</v>
      </c>
      <c r="E232" s="21">
        <f t="shared" si="48"/>
        <v>0</v>
      </c>
      <c r="F232" s="2" t="e">
        <f t="shared" si="49"/>
        <v>#DIV/0!</v>
      </c>
      <c r="H232" s="21">
        <f t="shared" si="46"/>
        <v>0</v>
      </c>
      <c r="I232" s="21">
        <f t="shared" si="50"/>
        <v>0</v>
      </c>
      <c r="J232" s="2" t="e">
        <f t="shared" si="51"/>
        <v>#DIV/0!</v>
      </c>
      <c r="L232" s="2">
        <f t="shared" si="52"/>
        <v>0</v>
      </c>
      <c r="M232" s="2">
        <f t="shared" si="52"/>
        <v>0</v>
      </c>
      <c r="P232" s="2">
        <f t="shared" si="53"/>
        <v>0</v>
      </c>
      <c r="Q232" s="2">
        <f t="shared" si="53"/>
        <v>0</v>
      </c>
    </row>
    <row r="233" spans="4:17" hidden="1" x14ac:dyDescent="0.2">
      <c r="D233" s="21">
        <f t="shared" si="45"/>
        <v>0</v>
      </c>
      <c r="E233" s="21">
        <f t="shared" si="48"/>
        <v>0</v>
      </c>
      <c r="F233" s="2" t="e">
        <f t="shared" si="49"/>
        <v>#DIV/0!</v>
      </c>
      <c r="H233" s="21">
        <f t="shared" si="46"/>
        <v>0</v>
      </c>
      <c r="I233" s="21">
        <f t="shared" si="50"/>
        <v>0</v>
      </c>
      <c r="J233" s="2" t="e">
        <f t="shared" si="51"/>
        <v>#DIV/0!</v>
      </c>
      <c r="L233" s="2">
        <f t="shared" si="52"/>
        <v>0</v>
      </c>
      <c r="M233" s="2">
        <f t="shared" si="52"/>
        <v>0</v>
      </c>
      <c r="P233" s="2">
        <f t="shared" si="53"/>
        <v>0</v>
      </c>
      <c r="Q233" s="2">
        <f t="shared" si="53"/>
        <v>0</v>
      </c>
    </row>
    <row r="234" spans="4:17" hidden="1" x14ac:dyDescent="0.2">
      <c r="D234" s="21">
        <f t="shared" si="45"/>
        <v>0</v>
      </c>
      <c r="E234" s="21">
        <f t="shared" si="48"/>
        <v>0</v>
      </c>
      <c r="F234" s="2" t="e">
        <f t="shared" si="49"/>
        <v>#DIV/0!</v>
      </c>
      <c r="H234" s="21">
        <f t="shared" si="46"/>
        <v>0</v>
      </c>
      <c r="I234" s="21">
        <f t="shared" si="50"/>
        <v>0</v>
      </c>
      <c r="J234" s="2" t="e">
        <f t="shared" si="51"/>
        <v>#DIV/0!</v>
      </c>
      <c r="L234" s="2">
        <f t="shared" si="52"/>
        <v>0</v>
      </c>
      <c r="M234" s="2">
        <f t="shared" si="52"/>
        <v>0</v>
      </c>
      <c r="P234" s="2">
        <f t="shared" si="53"/>
        <v>0</v>
      </c>
      <c r="Q234" s="2">
        <f t="shared" si="53"/>
        <v>0</v>
      </c>
    </row>
    <row r="235" spans="4:17" hidden="1" x14ac:dyDescent="0.2">
      <c r="D235" s="21">
        <f t="shared" si="45"/>
        <v>0</v>
      </c>
      <c r="E235" s="21">
        <f t="shared" si="48"/>
        <v>0</v>
      </c>
      <c r="F235" s="2" t="e">
        <f t="shared" si="49"/>
        <v>#DIV/0!</v>
      </c>
      <c r="H235" s="21">
        <f t="shared" si="46"/>
        <v>0</v>
      </c>
      <c r="I235" s="21">
        <f t="shared" si="50"/>
        <v>0</v>
      </c>
      <c r="J235" s="2" t="e">
        <f t="shared" si="51"/>
        <v>#DIV/0!</v>
      </c>
      <c r="L235" s="2">
        <f t="shared" si="52"/>
        <v>0</v>
      </c>
      <c r="M235" s="2">
        <f t="shared" si="52"/>
        <v>0</v>
      </c>
      <c r="P235" s="2">
        <f t="shared" si="53"/>
        <v>0</v>
      </c>
      <c r="Q235" s="2">
        <f t="shared" si="53"/>
        <v>0</v>
      </c>
    </row>
    <row r="236" spans="4:17" hidden="1" x14ac:dyDescent="0.2">
      <c r="D236" s="21">
        <f t="shared" si="45"/>
        <v>0</v>
      </c>
      <c r="E236" s="21">
        <f t="shared" si="48"/>
        <v>0</v>
      </c>
      <c r="F236" s="2" t="e">
        <f t="shared" si="49"/>
        <v>#DIV/0!</v>
      </c>
      <c r="H236" s="21">
        <f t="shared" si="46"/>
        <v>0</v>
      </c>
      <c r="I236" s="21">
        <f t="shared" si="50"/>
        <v>0</v>
      </c>
      <c r="J236" s="2" t="e">
        <f t="shared" si="51"/>
        <v>#DIV/0!</v>
      </c>
      <c r="L236" s="2">
        <f t="shared" si="52"/>
        <v>0</v>
      </c>
      <c r="M236" s="2">
        <f t="shared" si="52"/>
        <v>0</v>
      </c>
      <c r="P236" s="2">
        <f t="shared" si="53"/>
        <v>0</v>
      </c>
      <c r="Q236" s="2">
        <f t="shared" si="53"/>
        <v>0</v>
      </c>
    </row>
    <row r="237" spans="4:17" hidden="1" x14ac:dyDescent="0.2">
      <c r="D237" s="21">
        <f t="shared" si="45"/>
        <v>0</v>
      </c>
      <c r="E237" s="21">
        <f t="shared" si="48"/>
        <v>0</v>
      </c>
      <c r="F237" s="2" t="e">
        <f t="shared" si="49"/>
        <v>#DIV/0!</v>
      </c>
      <c r="H237" s="21">
        <f t="shared" si="46"/>
        <v>0</v>
      </c>
      <c r="I237" s="21">
        <f t="shared" si="50"/>
        <v>0</v>
      </c>
      <c r="J237" s="2" t="e">
        <f t="shared" si="51"/>
        <v>#DIV/0!</v>
      </c>
      <c r="L237" s="2">
        <f t="shared" si="52"/>
        <v>0</v>
      </c>
      <c r="M237" s="2">
        <f t="shared" si="52"/>
        <v>0</v>
      </c>
      <c r="P237" s="2">
        <f t="shared" si="53"/>
        <v>0</v>
      </c>
      <c r="Q237" s="2">
        <f t="shared" si="53"/>
        <v>0</v>
      </c>
    </row>
    <row r="238" spans="4:17" hidden="1" x14ac:dyDescent="0.2">
      <c r="D238" s="21">
        <f t="shared" si="45"/>
        <v>0</v>
      </c>
      <c r="E238" s="21">
        <f t="shared" si="48"/>
        <v>0</v>
      </c>
      <c r="F238" s="2" t="e">
        <f t="shared" si="49"/>
        <v>#DIV/0!</v>
      </c>
      <c r="H238" s="21">
        <f t="shared" si="46"/>
        <v>0</v>
      </c>
      <c r="I238" s="21">
        <f t="shared" si="50"/>
        <v>0</v>
      </c>
      <c r="J238" s="2" t="e">
        <f t="shared" si="51"/>
        <v>#DIV/0!</v>
      </c>
      <c r="L238" s="2">
        <f t="shared" si="52"/>
        <v>0</v>
      </c>
      <c r="M238" s="2">
        <f t="shared" si="52"/>
        <v>0</v>
      </c>
      <c r="P238" s="2">
        <f t="shared" si="53"/>
        <v>0</v>
      </c>
      <c r="Q238" s="2">
        <f t="shared" si="53"/>
        <v>0</v>
      </c>
    </row>
    <row r="239" spans="4:17" hidden="1" x14ac:dyDescent="0.2">
      <c r="D239" s="21">
        <f t="shared" si="45"/>
        <v>0</v>
      </c>
      <c r="E239" s="21">
        <f t="shared" si="48"/>
        <v>0</v>
      </c>
      <c r="F239" s="2" t="e">
        <f t="shared" si="49"/>
        <v>#DIV/0!</v>
      </c>
      <c r="H239" s="21">
        <f t="shared" si="46"/>
        <v>0</v>
      </c>
      <c r="I239" s="21">
        <f t="shared" si="50"/>
        <v>0</v>
      </c>
      <c r="J239" s="2" t="e">
        <f t="shared" si="51"/>
        <v>#DIV/0!</v>
      </c>
      <c r="L239" s="2">
        <f t="shared" si="52"/>
        <v>0</v>
      </c>
      <c r="M239" s="2">
        <f t="shared" si="52"/>
        <v>0</v>
      </c>
      <c r="P239" s="2">
        <f t="shared" si="53"/>
        <v>0</v>
      </c>
      <c r="Q239" s="2">
        <f t="shared" si="53"/>
        <v>0</v>
      </c>
    </row>
    <row r="240" spans="4:17" hidden="1" x14ac:dyDescent="0.2">
      <c r="D240" s="21">
        <f t="shared" si="45"/>
        <v>0</v>
      </c>
      <c r="E240" s="21">
        <f t="shared" si="48"/>
        <v>0</v>
      </c>
      <c r="F240" s="2" t="e">
        <f t="shared" si="49"/>
        <v>#DIV/0!</v>
      </c>
      <c r="H240" s="21">
        <f t="shared" si="46"/>
        <v>0</v>
      </c>
      <c r="I240" s="21">
        <f t="shared" si="50"/>
        <v>0</v>
      </c>
      <c r="J240" s="2" t="e">
        <f t="shared" si="51"/>
        <v>#DIV/0!</v>
      </c>
      <c r="L240" s="2">
        <f t="shared" si="52"/>
        <v>0</v>
      </c>
      <c r="M240" s="2">
        <f t="shared" si="52"/>
        <v>0</v>
      </c>
      <c r="P240" s="2">
        <f t="shared" si="53"/>
        <v>0</v>
      </c>
      <c r="Q240" s="2">
        <f t="shared" si="53"/>
        <v>0</v>
      </c>
    </row>
    <row r="241" spans="4:17" hidden="1" x14ac:dyDescent="0.2">
      <c r="D241" s="21" t="e">
        <f>SUMPRODUCT(#REF!,$L241:$M241)</f>
        <v>#REF!</v>
      </c>
      <c r="E241" s="21">
        <f t="shared" si="48"/>
        <v>0</v>
      </c>
      <c r="F241" s="2" t="e">
        <f t="shared" si="49"/>
        <v>#REF!</v>
      </c>
      <c r="H241" s="21" t="e">
        <f>SUMPRODUCT(#REF!,$P241:$Q241)</f>
        <v>#REF!</v>
      </c>
      <c r="I241" s="21">
        <f t="shared" si="50"/>
        <v>0</v>
      </c>
      <c r="J241" s="2" t="e">
        <f t="shared" si="51"/>
        <v>#REF!</v>
      </c>
      <c r="L241" s="2">
        <f>IF(OR(ISBLANK(#REF!),ISTEXT(#REF!)),0,1)</f>
        <v>1</v>
      </c>
      <c r="M241" s="2">
        <f>IF(OR(ISBLANK(#REF!),ISTEXT(#REF!)),0,1)</f>
        <v>1</v>
      </c>
      <c r="P241" s="2">
        <f>IF(OR(ISBLANK(#REF!),ISTEXT(#REF!)),0,1)</f>
        <v>1</v>
      </c>
      <c r="Q241" s="2">
        <f>IF(OR(ISBLANK(#REF!),ISTEXT(#REF!)),0,1)</f>
        <v>1</v>
      </c>
    </row>
    <row r="242" spans="4:17" hidden="1" x14ac:dyDescent="0.2">
      <c r="D242" s="21" t="e">
        <f>SUMPRODUCT(#REF!,$L242:$M242)</f>
        <v>#REF!</v>
      </c>
      <c r="E242" s="21">
        <f t="shared" si="48"/>
        <v>0</v>
      </c>
      <c r="F242" s="2" t="e">
        <f t="shared" si="49"/>
        <v>#REF!</v>
      </c>
      <c r="H242" s="21" t="e">
        <f>SUMPRODUCT(#REF!,$P242:$Q242)</f>
        <v>#REF!</v>
      </c>
      <c r="I242" s="21">
        <f t="shared" si="50"/>
        <v>0</v>
      </c>
      <c r="J242" s="2" t="e">
        <f t="shared" si="51"/>
        <v>#REF!</v>
      </c>
      <c r="L242" s="2">
        <f>IF(OR(ISBLANK(#REF!),ISTEXT(#REF!)),0,1)</f>
        <v>1</v>
      </c>
      <c r="M242" s="2">
        <f>IF(OR(ISBLANK(#REF!),ISTEXT(#REF!)),0,1)</f>
        <v>1</v>
      </c>
      <c r="P242" s="2">
        <f>IF(OR(ISBLANK(#REF!),ISTEXT(#REF!)),0,1)</f>
        <v>1</v>
      </c>
      <c r="Q242" s="2">
        <f>IF(OR(ISBLANK(#REF!),ISTEXT(#REF!)),0,1)</f>
        <v>1</v>
      </c>
    </row>
    <row r="243" spans="4:17" hidden="1" x14ac:dyDescent="0.2">
      <c r="D243" s="21" t="e">
        <f>SUMPRODUCT(#REF!,$L243:$M243)</f>
        <v>#REF!</v>
      </c>
      <c r="E243" s="21">
        <f t="shared" si="48"/>
        <v>0</v>
      </c>
      <c r="F243" s="2" t="e">
        <f t="shared" si="49"/>
        <v>#REF!</v>
      </c>
      <c r="H243" s="21" t="e">
        <f>SUMPRODUCT(#REF!,$P243:$Q243)</f>
        <v>#REF!</v>
      </c>
      <c r="I243" s="21">
        <f t="shared" si="50"/>
        <v>0</v>
      </c>
      <c r="J243" s="2" t="e">
        <f t="shared" si="51"/>
        <v>#REF!</v>
      </c>
      <c r="L243" s="2">
        <f>IF(OR(ISBLANK(#REF!),ISTEXT(#REF!)),0,1)</f>
        <v>1</v>
      </c>
      <c r="M243" s="2">
        <f>IF(OR(ISBLANK(#REF!),ISTEXT(#REF!)),0,1)</f>
        <v>1</v>
      </c>
      <c r="P243" s="2">
        <f>IF(OR(ISBLANK(#REF!),ISTEXT(#REF!)),0,1)</f>
        <v>1</v>
      </c>
      <c r="Q243" s="2">
        <f>IF(OR(ISBLANK(#REF!),ISTEXT(#REF!)),0,1)</f>
        <v>1</v>
      </c>
    </row>
    <row r="244" spans="4:17" hidden="1" x14ac:dyDescent="0.2">
      <c r="D244" s="21" t="e">
        <f>SUMPRODUCT(#REF!,$L244:$M244)</f>
        <v>#REF!</v>
      </c>
      <c r="E244" s="21">
        <f t="shared" si="48"/>
        <v>0</v>
      </c>
      <c r="F244" s="2" t="e">
        <f t="shared" si="49"/>
        <v>#REF!</v>
      </c>
      <c r="H244" s="21" t="e">
        <f>SUMPRODUCT(#REF!,$P244:$Q244)</f>
        <v>#REF!</v>
      </c>
      <c r="I244" s="21">
        <f t="shared" si="50"/>
        <v>0</v>
      </c>
      <c r="J244" s="2" t="e">
        <f t="shared" si="51"/>
        <v>#REF!</v>
      </c>
      <c r="L244" s="2">
        <f>IF(OR(ISBLANK(#REF!),ISTEXT(#REF!)),0,1)</f>
        <v>1</v>
      </c>
      <c r="M244" s="2">
        <f>IF(OR(ISBLANK(#REF!),ISTEXT(#REF!)),0,1)</f>
        <v>1</v>
      </c>
      <c r="P244" s="2">
        <f>IF(OR(ISBLANK(#REF!),ISTEXT(#REF!)),0,1)</f>
        <v>1</v>
      </c>
      <c r="Q244" s="2">
        <f>IF(OR(ISBLANK(#REF!),ISTEXT(#REF!)),0,1)</f>
        <v>1</v>
      </c>
    </row>
    <row r="245" spans="4:17" hidden="1" x14ac:dyDescent="0.2">
      <c r="D245" s="21" t="e">
        <f>SUMPRODUCT(#REF!,$L245:$M245)</f>
        <v>#REF!</v>
      </c>
      <c r="E245" s="21">
        <f t="shared" si="48"/>
        <v>0</v>
      </c>
      <c r="F245" s="2" t="e">
        <f t="shared" si="49"/>
        <v>#REF!</v>
      </c>
      <c r="H245" s="21" t="e">
        <f>SUMPRODUCT(#REF!,$P245:$Q245)</f>
        <v>#REF!</v>
      </c>
      <c r="I245" s="21">
        <f t="shared" si="50"/>
        <v>0</v>
      </c>
      <c r="J245" s="2" t="e">
        <f t="shared" si="51"/>
        <v>#REF!</v>
      </c>
      <c r="L245" s="2">
        <f>IF(OR(ISBLANK(#REF!),ISTEXT(#REF!)),0,1)</f>
        <v>1</v>
      </c>
      <c r="M245" s="2">
        <f>IF(OR(ISBLANK(#REF!),ISTEXT(#REF!)),0,1)</f>
        <v>1</v>
      </c>
      <c r="P245" s="2">
        <f>IF(OR(ISBLANK(#REF!),ISTEXT(#REF!)),0,1)</f>
        <v>1</v>
      </c>
      <c r="Q245" s="2">
        <f>IF(OR(ISBLANK(#REF!),ISTEXT(#REF!)),0,1)</f>
        <v>1</v>
      </c>
    </row>
    <row r="246" spans="4:17" hidden="1" x14ac:dyDescent="0.2">
      <c r="D246" s="21" t="e">
        <f>SUMPRODUCT(#REF!,$L246:$M246)</f>
        <v>#REF!</v>
      </c>
      <c r="E246" s="21">
        <f t="shared" si="48"/>
        <v>0</v>
      </c>
      <c r="F246" s="2" t="e">
        <f t="shared" si="49"/>
        <v>#REF!</v>
      </c>
      <c r="H246" s="21" t="e">
        <f>SUMPRODUCT(#REF!,$P246:$Q246)</f>
        <v>#REF!</v>
      </c>
      <c r="I246" s="21">
        <f t="shared" si="50"/>
        <v>0</v>
      </c>
      <c r="J246" s="2" t="e">
        <f t="shared" si="51"/>
        <v>#REF!</v>
      </c>
      <c r="L246" s="2">
        <f>IF(OR(ISBLANK(#REF!),ISTEXT(#REF!)),0,1)</f>
        <v>1</v>
      </c>
      <c r="M246" s="2">
        <f>IF(OR(ISBLANK(#REF!),ISTEXT(#REF!)),0,1)</f>
        <v>1</v>
      </c>
      <c r="P246" s="2">
        <f>IF(OR(ISBLANK(#REF!),ISTEXT(#REF!)),0,1)</f>
        <v>1</v>
      </c>
      <c r="Q246" s="2">
        <f>IF(OR(ISBLANK(#REF!),ISTEXT(#REF!)),0,1)</f>
        <v>1</v>
      </c>
    </row>
    <row r="247" spans="4:17" hidden="1" x14ac:dyDescent="0.2">
      <c r="D247" s="21" t="e">
        <f>SUMPRODUCT(#REF!,$L247:$M247)</f>
        <v>#REF!</v>
      </c>
      <c r="E247" s="21">
        <f t="shared" si="48"/>
        <v>0</v>
      </c>
      <c r="F247" s="2" t="e">
        <f t="shared" si="49"/>
        <v>#REF!</v>
      </c>
      <c r="H247" s="21" t="e">
        <f>SUMPRODUCT(#REF!,$P247:$Q247)</f>
        <v>#REF!</v>
      </c>
      <c r="I247" s="21">
        <f t="shared" si="50"/>
        <v>0</v>
      </c>
      <c r="J247" s="2" t="e">
        <f t="shared" si="51"/>
        <v>#REF!</v>
      </c>
      <c r="L247" s="2">
        <f>IF(OR(ISBLANK(#REF!),ISTEXT(#REF!)),0,1)</f>
        <v>1</v>
      </c>
      <c r="M247" s="2">
        <f>IF(OR(ISBLANK(#REF!),ISTEXT(#REF!)),0,1)</f>
        <v>1</v>
      </c>
      <c r="P247" s="2">
        <f>IF(OR(ISBLANK(#REF!),ISTEXT(#REF!)),0,1)</f>
        <v>1</v>
      </c>
      <c r="Q247" s="2">
        <f>IF(OR(ISBLANK(#REF!),ISTEXT(#REF!)),0,1)</f>
        <v>1</v>
      </c>
    </row>
    <row r="248" spans="4:17" hidden="1" x14ac:dyDescent="0.2">
      <c r="D248" s="21" t="e">
        <f>SUMPRODUCT(#REF!,$L248:$M248)</f>
        <v>#REF!</v>
      </c>
      <c r="E248" s="21">
        <f t="shared" si="48"/>
        <v>0</v>
      </c>
      <c r="F248" s="2" t="e">
        <f t="shared" si="49"/>
        <v>#REF!</v>
      </c>
      <c r="H248" s="21" t="e">
        <f>SUMPRODUCT(#REF!,$P248:$Q248)</f>
        <v>#REF!</v>
      </c>
      <c r="I248" s="21">
        <f t="shared" si="50"/>
        <v>0</v>
      </c>
      <c r="J248" s="2" t="e">
        <f t="shared" si="51"/>
        <v>#REF!</v>
      </c>
      <c r="L248" s="2">
        <f>IF(OR(ISBLANK(#REF!),ISTEXT(#REF!)),0,1)</f>
        <v>1</v>
      </c>
      <c r="M248" s="2">
        <f>IF(OR(ISBLANK(#REF!),ISTEXT(#REF!)),0,1)</f>
        <v>1</v>
      </c>
      <c r="P248" s="2">
        <f>IF(OR(ISBLANK(#REF!),ISTEXT(#REF!)),0,1)</f>
        <v>1</v>
      </c>
      <c r="Q248" s="2">
        <f>IF(OR(ISBLANK(#REF!),ISTEXT(#REF!)),0,1)</f>
        <v>1</v>
      </c>
    </row>
    <row r="249" spans="4:17" hidden="1" x14ac:dyDescent="0.2">
      <c r="D249" s="21" t="e">
        <f>SUMPRODUCT(#REF!,$L249:$M249)</f>
        <v>#REF!</v>
      </c>
      <c r="E249" s="21">
        <f t="shared" si="48"/>
        <v>0</v>
      </c>
      <c r="F249" s="2" t="e">
        <f t="shared" si="49"/>
        <v>#REF!</v>
      </c>
      <c r="H249" s="21" t="e">
        <f>SUMPRODUCT(#REF!,$P249:$Q249)</f>
        <v>#REF!</v>
      </c>
      <c r="I249" s="21">
        <f t="shared" si="50"/>
        <v>0</v>
      </c>
      <c r="J249" s="2" t="e">
        <f t="shared" si="51"/>
        <v>#REF!</v>
      </c>
      <c r="L249" s="2">
        <f>IF(OR(ISBLANK(#REF!),ISTEXT(#REF!)),0,1)</f>
        <v>1</v>
      </c>
      <c r="M249" s="2">
        <f>IF(OR(ISBLANK(#REF!),ISTEXT(#REF!)),0,1)</f>
        <v>1</v>
      </c>
      <c r="P249" s="2">
        <f>IF(OR(ISBLANK(#REF!),ISTEXT(#REF!)),0,1)</f>
        <v>1</v>
      </c>
      <c r="Q249" s="2">
        <f>IF(OR(ISBLANK(#REF!),ISTEXT(#REF!)),0,1)</f>
        <v>1</v>
      </c>
    </row>
    <row r="250" spans="4:17" hidden="1" x14ac:dyDescent="0.2">
      <c r="D250" s="21" t="e">
        <f>SUMPRODUCT(#REF!,$L250:$M250)</f>
        <v>#REF!</v>
      </c>
      <c r="E250" s="21">
        <f t="shared" si="48"/>
        <v>0</v>
      </c>
      <c r="F250" s="2" t="e">
        <f t="shared" si="49"/>
        <v>#REF!</v>
      </c>
      <c r="H250" s="21" t="e">
        <f>SUMPRODUCT(#REF!,$P250:$Q250)</f>
        <v>#REF!</v>
      </c>
      <c r="I250" s="21">
        <f t="shared" si="50"/>
        <v>0</v>
      </c>
      <c r="J250" s="2" t="e">
        <f t="shared" si="51"/>
        <v>#REF!</v>
      </c>
      <c r="L250" s="2">
        <f>IF(OR(ISBLANK(#REF!),ISTEXT(#REF!)),0,1)</f>
        <v>1</v>
      </c>
      <c r="M250" s="2">
        <f>IF(OR(ISBLANK(#REF!),ISTEXT(#REF!)),0,1)</f>
        <v>1</v>
      </c>
      <c r="P250" s="2">
        <f>IF(OR(ISBLANK(#REF!),ISTEXT(#REF!)),0,1)</f>
        <v>1</v>
      </c>
      <c r="Q250" s="2">
        <f>IF(OR(ISBLANK(#REF!),ISTEXT(#REF!)),0,1)</f>
        <v>1</v>
      </c>
    </row>
    <row r="251" spans="4:17" hidden="1" x14ac:dyDescent="0.2">
      <c r="D251" s="21" t="e">
        <f>SUMPRODUCT(#REF!,$L251:$M251)</f>
        <v>#REF!</v>
      </c>
      <c r="E251" s="21">
        <f t="shared" si="48"/>
        <v>0</v>
      </c>
      <c r="F251" s="2" t="e">
        <f t="shared" si="49"/>
        <v>#REF!</v>
      </c>
      <c r="H251" s="21" t="e">
        <f>SUMPRODUCT(#REF!,$P251:$Q251)</f>
        <v>#REF!</v>
      </c>
      <c r="I251" s="21">
        <f t="shared" si="50"/>
        <v>0</v>
      </c>
      <c r="J251" s="2" t="e">
        <f t="shared" si="51"/>
        <v>#REF!</v>
      </c>
      <c r="L251" s="2">
        <f>IF(OR(ISBLANK(#REF!),ISTEXT(#REF!)),0,1)</f>
        <v>1</v>
      </c>
      <c r="M251" s="2">
        <f>IF(OR(ISBLANK(#REF!),ISTEXT(#REF!)),0,1)</f>
        <v>1</v>
      </c>
      <c r="P251" s="2">
        <f>IF(OR(ISBLANK(#REF!),ISTEXT(#REF!)),0,1)</f>
        <v>1</v>
      </c>
      <c r="Q251" s="2">
        <f>IF(OR(ISBLANK(#REF!),ISTEXT(#REF!)),0,1)</f>
        <v>1</v>
      </c>
    </row>
    <row r="252" spans="4:17" hidden="1" x14ac:dyDescent="0.2">
      <c r="D252" s="21" t="e">
        <f>SUMPRODUCT(#REF!,$L252:$M252)</f>
        <v>#REF!</v>
      </c>
      <c r="E252" s="21">
        <f t="shared" si="48"/>
        <v>0</v>
      </c>
      <c r="F252" s="2" t="e">
        <f t="shared" si="49"/>
        <v>#REF!</v>
      </c>
      <c r="H252" s="21" t="e">
        <f>SUMPRODUCT(#REF!,$P252:$Q252)</f>
        <v>#REF!</v>
      </c>
      <c r="I252" s="21">
        <f t="shared" si="50"/>
        <v>0</v>
      </c>
      <c r="J252" s="2" t="e">
        <f t="shared" si="51"/>
        <v>#REF!</v>
      </c>
      <c r="L252" s="2">
        <f>IF(OR(ISBLANK(#REF!),ISTEXT(#REF!)),0,1)</f>
        <v>1</v>
      </c>
      <c r="M252" s="2">
        <f>IF(OR(ISBLANK(#REF!),ISTEXT(#REF!)),0,1)</f>
        <v>1</v>
      </c>
      <c r="P252" s="2">
        <f>IF(OR(ISBLANK(#REF!),ISTEXT(#REF!)),0,1)</f>
        <v>1</v>
      </c>
      <c r="Q252" s="2">
        <f>IF(OR(ISBLANK(#REF!),ISTEXT(#REF!)),0,1)</f>
        <v>1</v>
      </c>
    </row>
    <row r="253" spans="4:17" hidden="1" x14ac:dyDescent="0.2">
      <c r="D253" s="21" t="e">
        <f>SUMPRODUCT(#REF!,$L253:$M253)</f>
        <v>#REF!</v>
      </c>
      <c r="E253" s="21">
        <f t="shared" si="48"/>
        <v>0</v>
      </c>
      <c r="F253" s="2" t="e">
        <f t="shared" si="49"/>
        <v>#REF!</v>
      </c>
      <c r="H253" s="21" t="e">
        <f>SUMPRODUCT(#REF!,$P253:$Q253)</f>
        <v>#REF!</v>
      </c>
      <c r="I253" s="21">
        <f t="shared" si="50"/>
        <v>0</v>
      </c>
      <c r="J253" s="2" t="e">
        <f t="shared" si="51"/>
        <v>#REF!</v>
      </c>
      <c r="L253" s="2">
        <f>IF(OR(ISBLANK(#REF!),ISTEXT(#REF!)),0,1)</f>
        <v>1</v>
      </c>
      <c r="M253" s="2">
        <f>IF(OR(ISBLANK(#REF!),ISTEXT(#REF!)),0,1)</f>
        <v>1</v>
      </c>
      <c r="P253" s="2">
        <f>IF(OR(ISBLANK(#REF!),ISTEXT(#REF!)),0,1)</f>
        <v>1</v>
      </c>
      <c r="Q253" s="2">
        <f>IF(OR(ISBLANK(#REF!),ISTEXT(#REF!)),0,1)</f>
        <v>1</v>
      </c>
    </row>
    <row r="254" spans="4:17" hidden="1" x14ac:dyDescent="0.2">
      <c r="D254" s="21" t="e">
        <f>SUMPRODUCT(#REF!,$L254:$M254)</f>
        <v>#REF!</v>
      </c>
      <c r="E254" s="21">
        <f t="shared" si="48"/>
        <v>0</v>
      </c>
      <c r="F254" s="2" t="e">
        <f t="shared" si="49"/>
        <v>#REF!</v>
      </c>
      <c r="H254" s="21" t="e">
        <f>SUMPRODUCT(#REF!,$P254:$Q254)</f>
        <v>#REF!</v>
      </c>
      <c r="I254" s="21">
        <f t="shared" si="50"/>
        <v>0</v>
      </c>
      <c r="J254" s="2" t="e">
        <f t="shared" si="51"/>
        <v>#REF!</v>
      </c>
      <c r="L254" s="2">
        <f>IF(OR(ISBLANK(#REF!),ISTEXT(#REF!)),0,1)</f>
        <v>1</v>
      </c>
      <c r="M254" s="2">
        <f>IF(OR(ISBLANK(#REF!),ISTEXT(#REF!)),0,1)</f>
        <v>1</v>
      </c>
      <c r="P254" s="2">
        <f>IF(OR(ISBLANK(#REF!),ISTEXT(#REF!)),0,1)</f>
        <v>1</v>
      </c>
      <c r="Q254" s="2">
        <f>IF(OR(ISBLANK(#REF!),ISTEXT(#REF!)),0,1)</f>
        <v>1</v>
      </c>
    </row>
    <row r="255" spans="4:17" hidden="1" x14ac:dyDescent="0.2">
      <c r="D255" s="21" t="e">
        <f>SUMPRODUCT(#REF!,$L255:$M255)</f>
        <v>#REF!</v>
      </c>
      <c r="E255" s="21">
        <f t="shared" si="48"/>
        <v>0</v>
      </c>
      <c r="F255" s="2" t="e">
        <f t="shared" si="49"/>
        <v>#REF!</v>
      </c>
      <c r="H255" s="21" t="e">
        <f>SUMPRODUCT(#REF!,$P255:$Q255)</f>
        <v>#REF!</v>
      </c>
      <c r="I255" s="21">
        <f t="shared" si="50"/>
        <v>0</v>
      </c>
      <c r="J255" s="2" t="e">
        <f t="shared" si="51"/>
        <v>#REF!</v>
      </c>
      <c r="L255" s="2">
        <f>IF(OR(ISBLANK(#REF!),ISTEXT(#REF!)),0,1)</f>
        <v>1</v>
      </c>
      <c r="M255" s="2">
        <f>IF(OR(ISBLANK(#REF!),ISTEXT(#REF!)),0,1)</f>
        <v>1</v>
      </c>
      <c r="P255" s="2">
        <f>IF(OR(ISBLANK(#REF!),ISTEXT(#REF!)),0,1)</f>
        <v>1</v>
      </c>
      <c r="Q255" s="2">
        <f>IF(OR(ISBLANK(#REF!),ISTEXT(#REF!)),0,1)</f>
        <v>1</v>
      </c>
    </row>
  </sheetData>
  <sheetProtection sheet="1" objects="1" scenarios="1"/>
  <mergeCells count="5">
    <mergeCell ref="C2:F2"/>
    <mergeCell ref="C3:F3"/>
    <mergeCell ref="C5:F5"/>
    <mergeCell ref="I2:K5"/>
    <mergeCell ref="C4:F4"/>
  </mergeCells>
  <phoneticPr fontId="0" type="noConversion"/>
  <conditionalFormatting sqref="P106:P155 L106:L155">
    <cfRule type="cellIs" dxfId="37" priority="1" stopIfTrue="1" operator="lessThan">
      <formula>$M106/2</formula>
    </cfRule>
  </conditionalFormatting>
  <conditionalFormatting sqref="O18:O52">
    <cfRule type="cellIs" dxfId="36" priority="2" stopIfTrue="1" operator="lessThan">
      <formula>$M$12/2</formula>
    </cfRule>
  </conditionalFormatting>
  <conditionalFormatting sqref="S18:S52">
    <cfRule type="cellIs" dxfId="35" priority="3" stopIfTrue="1" operator="lessThan">
      <formula>$Q$12/2</formula>
    </cfRule>
  </conditionalFormatting>
  <conditionalFormatting sqref="D15:E15 G15:I15 P15:R15 L15:N15">
    <cfRule type="cellIs" dxfId="34" priority="4" stopIfTrue="1" operator="lessThan">
      <formula>D12/2</formula>
    </cfRule>
  </conditionalFormatting>
  <conditionalFormatting sqref="L16:M16 P16:Q16 D16:J16">
    <cfRule type="cellIs" dxfId="33" priority="5" stopIfTrue="1" operator="lessThan">
      <formula>50%</formula>
    </cfRule>
  </conditionalFormatting>
  <conditionalFormatting sqref="W16:Y16 R16 N16">
    <cfRule type="cellIs" dxfId="32" priority="6" stopIfTrue="1" operator="lessThan">
      <formula>50%</formula>
    </cfRule>
  </conditionalFormatting>
  <conditionalFormatting sqref="F15 J15">
    <cfRule type="cellIs" dxfId="31" priority="7" stopIfTrue="1" operator="lessThan">
      <formula>F12/2</formula>
    </cfRule>
  </conditionalFormatting>
  <conditionalFormatting sqref="G18:I52">
    <cfRule type="cellIs" dxfId="30" priority="8" stopIfTrue="1" operator="lessThan">
      <formula>$G$12/2</formula>
    </cfRule>
  </conditionalFormatting>
  <conditionalFormatting sqref="F18:F52">
    <cfRule type="cellIs" dxfId="29" priority="9" stopIfTrue="1" operator="lessThan">
      <formula>$F$12/2</formula>
    </cfRule>
  </conditionalFormatting>
  <conditionalFormatting sqref="D18:E52">
    <cfRule type="cellIs" dxfId="28" priority="10" stopIfTrue="1" operator="lessThan">
      <formula>$D$12/2</formula>
    </cfRule>
  </conditionalFormatting>
  <conditionalFormatting sqref="L18:L52">
    <cfRule type="cellIs" dxfId="27" priority="11" stopIfTrue="1" operator="lessThan">
      <formula>$L$12/2</formula>
    </cfRule>
  </conditionalFormatting>
  <conditionalFormatting sqref="M18:M52">
    <cfRule type="cellIs" dxfId="26" priority="12" stopIfTrue="1" operator="lessThan">
      <formula>$M$12/2</formula>
    </cfRule>
  </conditionalFormatting>
  <conditionalFormatting sqref="N18:N52">
    <cfRule type="cellIs" dxfId="25" priority="13" stopIfTrue="1" operator="lessThan">
      <formula>$N$12/2</formula>
    </cfRule>
  </conditionalFormatting>
  <conditionalFormatting sqref="P18:P52">
    <cfRule type="cellIs" dxfId="24" priority="14" stopIfTrue="1" operator="lessThan">
      <formula>$P$12/2</formula>
    </cfRule>
  </conditionalFormatting>
  <conditionalFormatting sqref="Q18:Q52">
    <cfRule type="cellIs" dxfId="23" priority="15" stopIfTrue="1" operator="lessThan">
      <formula>$Q$12/2</formula>
    </cfRule>
  </conditionalFormatting>
  <conditionalFormatting sqref="R18:R52">
    <cfRule type="cellIs" dxfId="22" priority="16" stopIfTrue="1" operator="lessThan">
      <formula>$R$12/2</formula>
    </cfRule>
  </conditionalFormatting>
  <conditionalFormatting sqref="T18:T52">
    <cfRule type="cellIs" dxfId="21" priority="17" stopIfTrue="1" operator="lessThan">
      <formula>$U18/2</formula>
    </cfRule>
  </conditionalFormatting>
  <conditionalFormatting sqref="W18:W52">
    <cfRule type="cellIs" dxfId="20" priority="18" stopIfTrue="1" operator="lessThan">
      <formula>$W$12/2</formula>
    </cfRule>
  </conditionalFormatting>
  <conditionalFormatting sqref="X18:X52">
    <cfRule type="cellIs" dxfId="19" priority="19" stopIfTrue="1" operator="lessThan">
      <formula>$X$12/2</formula>
    </cfRule>
  </conditionalFormatting>
  <conditionalFormatting sqref="Y18:Y52">
    <cfRule type="cellIs" dxfId="18" priority="20" stopIfTrue="1" operator="lessThan">
      <formula>$Y$12/2</formula>
    </cfRule>
  </conditionalFormatting>
  <conditionalFormatting sqref="J18:J52">
    <cfRule type="cellIs" dxfId="17" priority="21" stopIfTrue="1" operator="lessThan">
      <formula>$J$12/2</formula>
    </cfRule>
  </conditionalFormatting>
  <dataValidations xWindow="330" yWindow="185" count="10">
    <dataValidation type="whole" operator="greaterThan" allowBlank="1" showInputMessage="1" showErrorMessage="1" errorTitle="Entrée erronée" error="Il faut entrer une valeur entière supérieure à 0." promptTitle="Cotation du bilan de Noël" prompt="Ce cahier de points vous permet de choisir la note sur laquelle s'opère l'évaluation de votre bilan.  Il vous suffit pour cela de la préciser par l'intermédiaire de cette cellule." sqref="C7">
      <formula1>0</formula1>
    </dataValidation>
    <dataValidation operator="greaterThan" allowBlank="1" showErrorMessage="1" errorTitle="Entrée erronée" error="Il faut entrer une valeur entière supérieure à 0." sqref="C9"/>
    <dataValidation type="whole" operator="greaterThan" allowBlank="1" showInputMessage="1" showErrorMessage="1" errorTitle="Entrée erronée" error="Il faut entrer une valeur entière supérieure à 0." promptTitle="Cotation du TJ" prompt="Ce cahier de points vous permet de choisir la note sur laquelle s'opère l'évaluation du TJ pour chaque semestre.  Il vous suffit pour cela de la préciser par l'intermédiaire de cette cellule._x000a_" sqref="K7">
      <formula1>0</formula1>
    </dataValidation>
    <dataValidation type="whole" operator="greaterThan" allowBlank="1" showErrorMessage="1" errorTitle="Entrée erronée" error="Il faut entrer une valeur entière supérieure à 0." promptTitle="Cotation du TJ du 2ème Semestre" prompt="Ce cahier de points vous permet de choisir la note sur laquelle s'opère l'évaluation du TJ pour chaque semestre.  Il vous suffit pour cela de la préciser par l'intermédiaire de cette cellule._x000a_" sqref="K8">
      <formula1>0</formula1>
    </dataValidation>
    <dataValidation type="whole" operator="greaterThan" allowBlank="1" showInputMessage="1" showErrorMessage="1" errorTitle="Entrée erronée" error="Il faut entrer une valeur entière supérieure à 0." promptTitle="Conversion de la note du bilan" prompt="Ce cahier de points vous permet de choisir la note sur laquelle vous souhaitez ramener les points des bilans de Noël et de Juin." sqref="S7">
      <formula1>0</formula1>
    </dataValidation>
    <dataValidation type="whole" operator="greaterThan" allowBlank="1" showErrorMessage="1" errorTitle="Entrée erronée" error="Il faut entrer une valeur entière supérieure à 0." promptTitle="Conversion du bilan de Juin" prompt="Ce cahier de points vous permet de choisir la note sur laquelle vous souhaitez ramener les points des bilans de Noël et de Juin." sqref="S8">
      <formula1>0</formula1>
    </dataValidation>
    <dataValidation type="list" operator="equal" showInputMessage="1" showErrorMessage="1" promptTitle="Calcul du TJ" prompt="L'option 1 calcule les TJ1 et TJ2 par simple addition des totaux généraux des périodes liées._x000a_L'option 2 les calcule par cumul de toutes les évaluations des  périodes liées._x000a_L'option 3 privilégie le mode de calcul le plus avantageux pour l'élève." sqref="Y7">
      <formula1>$AC$7:$AC$9</formula1>
    </dataValidation>
    <dataValidation type="custom" allowBlank="1" showInputMessage="1" showErrorMessage="1" errorTitle="Donnée erronée!" error="La note doit être associée à un nom d'élève._x000a_La note obtenue est au plus égale à la note maximale du bilan._x000a_Si l'évaluation n'a pu se faire, veuillez entrer &quot;abs&quot; pour une absence ou &quot;exc&quot; pour tout autre motif!" sqref="F18:F52">
      <formula1>AND($AE$7=1,$AC18=1,OR($F18&lt;$F$12,$F18=$F$12,$F18="abs",$F18="exc"))</formula1>
    </dataValidation>
    <dataValidation type="whole" operator="greaterThan" allowBlank="1" showErrorMessage="1" errorTitle="Entrée erronée" error="Il faut entrer une valeur entière supérieure à 0." promptTitle="Cotation du bilan de Juin" prompt="Ce cahier de points vous permet de choisir la note sur laquelle s'opère l'évaluation de votre bilan.  Il vous suffit pour cela de la préciser par l'intermédiaire de cette cellule." sqref="C8">
      <formula1>0</formula1>
    </dataValidation>
    <dataValidation type="custom" allowBlank="1" showInputMessage="1" showErrorMessage="1" errorTitle="Donnée erronée!" error="La note doit être associée à un nom d'élève._x000a_La note obtenue est au plus égale à la note maximale du bilan._x000a_Si l'évaluation n'a pu se faire, veuillez entrer &quot;abs&quot; pour une absence ou &quot;exc&quot; pour tout autre motif!" sqref="J18:J52">
      <formula1>AND($AE$7=1,$AC18=1,OR($J18&lt;$J$12,$J18=$J$12,$J18="abs",$J18="exc"))</formula1>
    </dataValidation>
  </dataValidations>
  <printOptions horizontalCentered="1"/>
  <pageMargins left="0.78740157480314965" right="0.78740157480314965" top="0.78740157480314965" bottom="0.78740157480314965" header="0.51181102362204722" footer="0.51181102362204722"/>
  <pageSetup paperSize="9" scale="60" orientation="landscape" blackAndWhite="1" horizontalDpi="4294967293"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N390"/>
  <sheetViews>
    <sheetView topLeftCell="C16" zoomScale="85" zoomScaleNormal="85" zoomScaleSheetLayoutView="75" workbookViewId="0">
      <selection activeCell="K34" sqref="K34"/>
    </sheetView>
  </sheetViews>
  <sheetFormatPr baseColWidth="10" defaultColWidth="0" defaultRowHeight="12.75" zeroHeight="1" x14ac:dyDescent="0.2"/>
  <cols>
    <col min="1" max="1" width="3.28515625" style="2" customWidth="1"/>
    <col min="2" max="2" width="25.7109375" style="2" customWidth="1"/>
    <col min="3" max="3" width="2.7109375" style="2" customWidth="1"/>
    <col min="4" max="4" width="8.5703125" style="2" customWidth="1"/>
    <col min="5" max="5" width="4.7109375" style="2" customWidth="1"/>
    <col min="6" max="6" width="7.7109375" style="2" customWidth="1"/>
    <col min="7" max="7" width="42.7109375" style="2" customWidth="1"/>
    <col min="8" max="9" width="6.7109375" style="2" customWidth="1"/>
    <col min="10" max="10" width="10.140625" style="2" bestFit="1" customWidth="1"/>
    <col min="11" max="11" width="28.7109375" style="2" customWidth="1"/>
    <col min="12" max="12" width="2.7109375" style="2" customWidth="1"/>
    <col min="13" max="13" width="8.5703125" style="2" customWidth="1"/>
    <col min="14" max="14" width="4.7109375" style="2" customWidth="1"/>
    <col min="15" max="15" width="7.7109375" style="2" customWidth="1"/>
    <col min="16" max="16" width="42.7109375" style="20" customWidth="1"/>
    <col min="17" max="18" width="6.7109375" style="2" customWidth="1"/>
    <col min="19" max="19" width="3.7109375" style="2" customWidth="1"/>
    <col min="20" max="20" width="6.7109375" style="20" customWidth="1"/>
    <col min="21" max="23" width="6.7109375" style="20" hidden="1" customWidth="1"/>
    <col min="24" max="24" width="13" style="20" hidden="1" customWidth="1"/>
    <col min="25" max="25" width="9.28515625" style="20" hidden="1" customWidth="1"/>
    <col min="26" max="28" width="6.7109375" style="20" hidden="1" customWidth="1"/>
    <col min="29" max="30" width="6.7109375" style="58" hidden="1" customWidth="1"/>
    <col min="31" max="31" width="20.7109375" style="58" hidden="1" customWidth="1"/>
    <col min="32" max="67" width="5.7109375" style="58" hidden="1" customWidth="1"/>
    <col min="68" max="69" width="4.7109375" style="58" hidden="1" customWidth="1"/>
    <col min="70" max="71" width="10.7109375" style="58" hidden="1" customWidth="1"/>
    <col min="72" max="87" width="4.7109375" style="58" hidden="1" customWidth="1"/>
    <col min="88" max="88" width="6.28515625" style="58" hidden="1" customWidth="1"/>
    <col min="89" max="16384" width="4.7109375" style="58" hidden="1"/>
  </cols>
  <sheetData>
    <row r="1" spans="1:105" x14ac:dyDescent="0.2">
      <c r="A1" s="3"/>
      <c r="B1" s="3"/>
      <c r="C1" s="3"/>
      <c r="D1" s="3"/>
      <c r="E1" s="3"/>
      <c r="F1" s="3"/>
      <c r="G1" s="3"/>
      <c r="H1" s="3"/>
      <c r="I1" s="3"/>
      <c r="J1" s="3"/>
      <c r="K1" s="3"/>
      <c r="L1" s="3"/>
      <c r="M1" s="3"/>
      <c r="N1" s="3"/>
      <c r="O1" s="3"/>
      <c r="P1" s="3"/>
      <c r="Q1" s="3"/>
      <c r="R1" s="3"/>
      <c r="S1" s="3"/>
      <c r="T1" s="3"/>
    </row>
    <row r="2" spans="1:105" ht="12.75" customHeight="1" x14ac:dyDescent="0.2">
      <c r="A2" s="1" t="s">
        <v>1</v>
      </c>
      <c r="B2" s="1"/>
      <c r="C2" s="209" t="str">
        <f>T(Pér1!$C2)</f>
        <v/>
      </c>
      <c r="D2" s="209"/>
      <c r="E2" s="209"/>
      <c r="F2" s="209"/>
      <c r="G2" s="202" t="s">
        <v>50</v>
      </c>
      <c r="H2" s="202"/>
      <c r="I2" s="202"/>
      <c r="J2" s="202"/>
      <c r="K2" s="202"/>
      <c r="L2" s="59"/>
      <c r="M2" s="62"/>
      <c r="N2" s="62"/>
      <c r="O2" s="60"/>
      <c r="P2" s="60"/>
      <c r="Q2" s="60"/>
      <c r="R2" s="60"/>
      <c r="S2" s="60"/>
      <c r="T2" s="60"/>
    </row>
    <row r="3" spans="1:105" ht="12.75" customHeight="1" x14ac:dyDescent="0.2">
      <c r="A3" s="1" t="s">
        <v>0</v>
      </c>
      <c r="B3" s="1"/>
      <c r="C3" s="209" t="str">
        <f>T(Pér1!$C3)</f>
        <v/>
      </c>
      <c r="D3" s="209"/>
      <c r="E3" s="209"/>
      <c r="F3" s="209"/>
      <c r="G3" s="202"/>
      <c r="H3" s="202"/>
      <c r="I3" s="202"/>
      <c r="J3" s="202"/>
      <c r="K3" s="202"/>
      <c r="L3" s="59"/>
      <c r="M3" s="62"/>
      <c r="N3" s="62"/>
      <c r="O3" s="60"/>
      <c r="P3" s="60"/>
      <c r="Q3" s="60"/>
      <c r="R3" s="60"/>
      <c r="S3" s="60"/>
      <c r="T3" s="60"/>
    </row>
    <row r="4" spans="1:105" ht="12.75" customHeight="1" x14ac:dyDescent="0.2">
      <c r="A4" s="3" t="s">
        <v>29</v>
      </c>
      <c r="B4" s="1"/>
      <c r="C4" s="209" t="str">
        <f>T(Pér1!$C4)</f>
        <v/>
      </c>
      <c r="D4" s="209"/>
      <c r="E4" s="209"/>
      <c r="F4" s="209"/>
      <c r="G4" s="202"/>
      <c r="H4" s="202"/>
      <c r="I4" s="202"/>
      <c r="J4" s="202"/>
      <c r="K4" s="202"/>
      <c r="L4" s="59"/>
      <c r="M4" s="62"/>
      <c r="N4" s="62"/>
      <c r="O4" s="60"/>
      <c r="P4" s="60"/>
      <c r="Q4" s="60"/>
      <c r="R4" s="60"/>
      <c r="S4" s="60"/>
      <c r="T4" s="60"/>
    </row>
    <row r="5" spans="1:105" ht="12.75" customHeight="1" x14ac:dyDescent="0.2">
      <c r="A5" s="1" t="s">
        <v>8</v>
      </c>
      <c r="B5" s="1"/>
      <c r="C5" s="209" t="str">
        <f>Pér1!$C$5</f>
        <v/>
      </c>
      <c r="D5" s="209"/>
      <c r="E5" s="209"/>
      <c r="F5" s="209"/>
      <c r="G5" s="202"/>
      <c r="H5" s="202"/>
      <c r="I5" s="202"/>
      <c r="J5" s="202"/>
      <c r="K5" s="202"/>
      <c r="L5" s="59"/>
      <c r="M5" s="62"/>
      <c r="N5" s="62"/>
      <c r="O5" s="60"/>
      <c r="P5" s="60"/>
      <c r="Q5" s="60"/>
      <c r="R5" s="60"/>
      <c r="S5" s="60"/>
      <c r="T5" s="60"/>
    </row>
    <row r="6" spans="1:105" x14ac:dyDescent="0.2">
      <c r="A6" s="3"/>
      <c r="B6" s="3"/>
      <c r="C6" s="3"/>
      <c r="D6" s="3"/>
      <c r="E6" s="3"/>
      <c r="F6" s="3"/>
      <c r="G6" s="3"/>
      <c r="H6" s="57"/>
      <c r="I6" s="57"/>
      <c r="J6" s="64"/>
      <c r="K6" s="59"/>
      <c r="L6" s="59"/>
      <c r="M6" s="62"/>
      <c r="N6" s="62"/>
      <c r="O6" s="61"/>
      <c r="P6" s="61"/>
      <c r="Q6" s="61"/>
      <c r="R6" s="61"/>
      <c r="S6" s="61"/>
      <c r="T6" s="61"/>
      <c r="U6" s="14"/>
      <c r="V6" s="14"/>
      <c r="W6" s="14"/>
      <c r="X6" s="14"/>
      <c r="Y6" s="14"/>
      <c r="Z6" s="14"/>
      <c r="AA6" s="14"/>
      <c r="AB6" s="14"/>
    </row>
    <row r="7" spans="1:105" ht="12.75" customHeight="1" x14ac:dyDescent="0.2">
      <c r="A7" s="3" t="s">
        <v>42</v>
      </c>
      <c r="B7" s="3"/>
      <c r="C7" s="224">
        <v>1</v>
      </c>
      <c r="D7" s="224"/>
      <c r="E7" s="224"/>
      <c r="F7" s="3"/>
      <c r="G7" s="3"/>
      <c r="H7" s="57"/>
      <c r="I7" s="57"/>
      <c r="J7" s="64"/>
      <c r="K7" s="59"/>
      <c r="L7" s="59"/>
      <c r="M7" s="62"/>
      <c r="N7" s="62"/>
      <c r="O7" s="61"/>
      <c r="P7" s="61"/>
      <c r="Q7" s="61"/>
      <c r="R7" s="61"/>
      <c r="S7" s="61"/>
      <c r="T7" s="61"/>
      <c r="U7" s="14"/>
      <c r="V7" s="14"/>
      <c r="W7" s="14"/>
      <c r="X7" s="14"/>
      <c r="Y7" s="14"/>
      <c r="Z7" s="14"/>
      <c r="AA7" s="14"/>
      <c r="AB7" s="14"/>
    </row>
    <row r="8" spans="1:105" ht="12.75" customHeight="1" x14ac:dyDescent="0.2">
      <c r="A8" s="3" t="s">
        <v>58</v>
      </c>
      <c r="B8" s="3"/>
      <c r="C8" s="225">
        <f>C7</f>
        <v>1</v>
      </c>
      <c r="D8" s="225"/>
      <c r="E8" s="225"/>
      <c r="F8" s="225"/>
      <c r="G8" s="3"/>
      <c r="H8" s="57"/>
      <c r="I8" s="57"/>
      <c r="J8" s="64"/>
      <c r="K8" s="59"/>
      <c r="L8" s="59"/>
      <c r="M8" s="62"/>
      <c r="N8" s="62"/>
      <c r="O8" s="61"/>
      <c r="P8" s="61"/>
      <c r="Q8" s="61"/>
      <c r="R8" s="61"/>
      <c r="S8" s="61"/>
      <c r="T8" s="61"/>
      <c r="U8" s="14"/>
      <c r="V8" s="14"/>
      <c r="W8" s="14"/>
      <c r="X8" s="14"/>
      <c r="Y8" s="14"/>
      <c r="Z8" s="14"/>
      <c r="AA8" s="14"/>
      <c r="AB8" s="14"/>
      <c r="BT8" s="96"/>
    </row>
    <row r="9" spans="1:105" ht="90" customHeight="1" x14ac:dyDescent="0.2">
      <c r="A9" s="1"/>
      <c r="B9" s="1"/>
      <c r="C9" s="3"/>
      <c r="D9" s="152" t="s">
        <v>43</v>
      </c>
      <c r="E9" s="152" t="s">
        <v>44</v>
      </c>
      <c r="F9" s="152" t="s">
        <v>48</v>
      </c>
      <c r="G9" s="153" t="s">
        <v>45</v>
      </c>
      <c r="H9" s="152" t="s">
        <v>46</v>
      </c>
      <c r="I9" s="152" t="s">
        <v>47</v>
      </c>
      <c r="J9" s="3"/>
      <c r="K9" s="3"/>
      <c r="L9" s="3"/>
      <c r="M9" s="152" t="s">
        <v>43</v>
      </c>
      <c r="N9" s="152" t="s">
        <v>44</v>
      </c>
      <c r="O9" s="152" t="s">
        <v>48</v>
      </c>
      <c r="P9" s="153" t="s">
        <v>45</v>
      </c>
      <c r="Q9" s="152" t="s">
        <v>46</v>
      </c>
      <c r="R9" s="152" t="s">
        <v>47</v>
      </c>
      <c r="S9" s="1"/>
      <c r="T9" s="1"/>
      <c r="U9" s="14"/>
      <c r="V9" s="14"/>
      <c r="W9" s="14"/>
      <c r="X9" s="14"/>
      <c r="Y9" s="14"/>
      <c r="Z9" s="14"/>
      <c r="AA9" s="14"/>
      <c r="AB9" s="14"/>
    </row>
    <row r="10" spans="1:105" x14ac:dyDescent="0.2">
      <c r="A10" s="1"/>
      <c r="B10" s="1"/>
      <c r="C10" s="3"/>
      <c r="D10" s="3"/>
      <c r="E10" s="3"/>
      <c r="F10" s="3"/>
      <c r="G10" s="3"/>
      <c r="H10" s="3"/>
      <c r="I10" s="3"/>
      <c r="J10" s="3"/>
      <c r="K10" s="3"/>
      <c r="L10" s="3"/>
      <c r="M10" s="1"/>
      <c r="N10" s="1"/>
      <c r="O10" s="1"/>
      <c r="P10" s="1"/>
      <c r="Q10" s="1"/>
      <c r="R10" s="1"/>
      <c r="S10" s="1"/>
      <c r="T10" s="1"/>
      <c r="U10" s="14"/>
      <c r="V10" s="14"/>
      <c r="W10" s="14"/>
      <c r="X10" s="14"/>
      <c r="Y10" s="14"/>
      <c r="Z10" s="14"/>
      <c r="AA10" s="14"/>
      <c r="AB10" s="14"/>
      <c r="AE10" s="82"/>
    </row>
    <row r="11" spans="1:105" x14ac:dyDescent="0.2">
      <c r="A11" s="1"/>
      <c r="B11" s="1"/>
      <c r="C11" s="3"/>
      <c r="D11" s="3"/>
      <c r="E11" s="3"/>
      <c r="F11" s="3"/>
      <c r="G11" s="3"/>
      <c r="H11" s="3"/>
      <c r="I11" s="3"/>
      <c r="J11" s="3"/>
      <c r="K11" s="3"/>
      <c r="L11" s="3"/>
      <c r="M11" s="1"/>
      <c r="N11" s="1"/>
      <c r="O11" s="1"/>
      <c r="P11" s="1"/>
      <c r="Q11" s="1"/>
      <c r="R11" s="1"/>
      <c r="S11" s="1"/>
      <c r="T11" s="1"/>
      <c r="U11" s="14"/>
      <c r="V11" s="14"/>
      <c r="W11" s="14"/>
      <c r="X11" s="14"/>
      <c r="Y11" s="14"/>
      <c r="Z11" s="14"/>
      <c r="AA11" s="14"/>
      <c r="AB11" s="14"/>
      <c r="AE11" s="74" t="str">
        <f>IF(ISTEXT(Pér1!$B18),Pér1!$B18,"")</f>
        <v/>
      </c>
      <c r="AF11" s="76" t="s">
        <v>52</v>
      </c>
      <c r="AG11" s="77">
        <v>1</v>
      </c>
      <c r="AH11" s="77">
        <v>2</v>
      </c>
      <c r="AI11" s="77">
        <v>3</v>
      </c>
      <c r="AJ11" s="77">
        <v>4</v>
      </c>
      <c r="AK11" s="77">
        <v>5</v>
      </c>
      <c r="AL11" s="77">
        <v>6</v>
      </c>
      <c r="AM11" s="77">
        <v>7</v>
      </c>
      <c r="AN11" s="77">
        <v>8</v>
      </c>
      <c r="AO11" s="77">
        <v>9</v>
      </c>
      <c r="AP11" s="77">
        <v>10</v>
      </c>
      <c r="AQ11" s="77">
        <v>11</v>
      </c>
      <c r="AR11" s="77">
        <v>12</v>
      </c>
      <c r="AS11" s="77">
        <v>13</v>
      </c>
      <c r="AT11" s="77">
        <v>14</v>
      </c>
      <c r="AU11" s="77">
        <v>15</v>
      </c>
      <c r="AV11" s="77">
        <v>16</v>
      </c>
      <c r="AW11" s="77">
        <v>17</v>
      </c>
      <c r="AX11" s="77">
        <v>18</v>
      </c>
      <c r="AY11" s="77">
        <v>19</v>
      </c>
      <c r="AZ11" s="77">
        <v>20</v>
      </c>
      <c r="BA11" s="77">
        <v>21</v>
      </c>
      <c r="BB11" s="77">
        <v>22</v>
      </c>
      <c r="BC11" s="77">
        <v>23</v>
      </c>
      <c r="BD11" s="77">
        <v>24</v>
      </c>
      <c r="BE11" s="77">
        <v>25</v>
      </c>
      <c r="BF11" s="77">
        <v>26</v>
      </c>
      <c r="BG11" s="77">
        <v>27</v>
      </c>
      <c r="BH11" s="77">
        <v>28</v>
      </c>
      <c r="BI11" s="77">
        <v>29</v>
      </c>
      <c r="BJ11" s="77">
        <v>30</v>
      </c>
      <c r="BK11" s="77">
        <v>31</v>
      </c>
      <c r="BL11" s="77">
        <v>32</v>
      </c>
      <c r="BM11" s="77">
        <v>33</v>
      </c>
      <c r="BN11" s="77">
        <v>34</v>
      </c>
      <c r="BO11" s="78">
        <v>35</v>
      </c>
    </row>
    <row r="12" spans="1:105" ht="12.75" customHeight="1" x14ac:dyDescent="0.2">
      <c r="A12" s="1"/>
      <c r="B12" s="218" t="s">
        <v>13</v>
      </c>
      <c r="C12" s="3"/>
      <c r="D12" s="154" t="str">
        <f>IF(ISBLANK(Pér1!$M$12),"",(Pér1!$M$12))</f>
        <v/>
      </c>
      <c r="E12" s="155" t="str">
        <f>IF(ISBLANK(Pér1!$M$7),"",(Pér1!$M$7))</f>
        <v/>
      </c>
      <c r="F12" s="156" t="str">
        <f>IF(ISBLANK(Pér1!$M$8),"",(Pér1!$M$8))</f>
        <v/>
      </c>
      <c r="G12" s="156" t="str">
        <f>IF(ISBLANK(Pér1!$M$10),"",(Pér1!$M$10))</f>
        <v/>
      </c>
      <c r="H12" s="157" t="str">
        <f>HLOOKUP($C$7,$AG$11:$BO$25,2,TRUE)</f>
        <v/>
      </c>
      <c r="I12" s="158" t="str">
        <f>IF(ISBLANK(Pér1!$M$13),"",(Pér1!$M$13))</f>
        <v/>
      </c>
      <c r="J12" s="85" t="str">
        <f t="shared" ref="J12:J25" si="0">IF(ISERROR(BR12),"",BR12)</f>
        <v/>
      </c>
      <c r="K12" s="218" t="s">
        <v>16</v>
      </c>
      <c r="L12" s="69"/>
      <c r="M12" s="154" t="str">
        <f>IF(ISBLANK(Pér4!$M$12),"",(Pér4!$M$12))</f>
        <v/>
      </c>
      <c r="N12" s="155" t="str">
        <f>IF(ISBLANK(Pér4!$M$7),"",(Pér4!$M$7))</f>
        <v/>
      </c>
      <c r="O12" s="156" t="str">
        <f>IF(ISBLANK(Pér4!$M$8),"",(Pér4!$M$8))</f>
        <v/>
      </c>
      <c r="P12" s="156" t="str">
        <f>IF(ISBLANK(Pér4!$M$10),"",(Pér4!$M$10))</f>
        <v/>
      </c>
      <c r="Q12" s="157" t="str">
        <f>HLOOKUP($C$7,$AG$59:$BO$73,2,TRUE)</f>
        <v/>
      </c>
      <c r="R12" s="158" t="str">
        <f>IF(ISBLANK(Pér4!$M$13),"",(Pér4!$M$13))</f>
        <v/>
      </c>
      <c r="S12" s="85" t="str">
        <f>IF(ISERROR(BS12),"",BS12)</f>
        <v/>
      </c>
      <c r="T12" s="1"/>
      <c r="U12" s="14"/>
      <c r="V12" s="14"/>
      <c r="W12" s="14"/>
      <c r="X12" s="14"/>
      <c r="Y12" s="14"/>
      <c r="Z12" s="14"/>
      <c r="AA12" s="14"/>
      <c r="AB12" s="14"/>
      <c r="AE12" s="74" t="str">
        <f>IF(ISTEXT(Pér1!$B19),Pér1!$B19,"")</f>
        <v/>
      </c>
      <c r="AF12" s="79">
        <v>1</v>
      </c>
      <c r="AG12" s="73" t="str">
        <f>IF(ISBLANK(Pér1!$M$18),"",Pér1!$M$18)</f>
        <v/>
      </c>
      <c r="AH12" s="73" t="str">
        <f>IF(ISBLANK(Pér1!$M$19),"",Pér1!$M$19)</f>
        <v/>
      </c>
      <c r="AI12" s="73" t="str">
        <f>IF(ISBLANK(Pér1!$M$20),"",Pér1!$M$20)</f>
        <v/>
      </c>
      <c r="AJ12" s="73" t="str">
        <f>IF(ISBLANK(Pér1!$M$21),"",Pér1!$M$21)</f>
        <v/>
      </c>
      <c r="AK12" s="73" t="str">
        <f>IF(ISBLANK(Pér1!$M$22),"",Pér1!$M$22)</f>
        <v/>
      </c>
      <c r="AL12" s="73" t="str">
        <f>IF(ISBLANK(Pér1!$M$23),"",Pér1!$M$23)</f>
        <v/>
      </c>
      <c r="AM12" s="73" t="str">
        <f>IF(ISBLANK(Pér1!$M$24),"",Pér1!$M$24)</f>
        <v/>
      </c>
      <c r="AN12" s="73" t="str">
        <f>IF(ISBLANK(Pér1!$M$25),"",Pér1!$M$25)</f>
        <v/>
      </c>
      <c r="AO12" s="73" t="str">
        <f>IF(ISBLANK(Pér1!$M$26),"",Pér1!$M$26)</f>
        <v/>
      </c>
      <c r="AP12" s="73" t="str">
        <f>IF(ISBLANK(Pér1!$M$27),"",Pér1!$M$27)</f>
        <v/>
      </c>
      <c r="AQ12" s="73" t="str">
        <f>IF(ISBLANK(Pér1!$M$28),"",Pér1!$M$28)</f>
        <v/>
      </c>
      <c r="AR12" s="73" t="str">
        <f>IF(ISBLANK(Pér1!$M$29),"",Pér1!$M$29)</f>
        <v/>
      </c>
      <c r="AS12" s="73" t="str">
        <f>IF(ISBLANK(Pér1!$M$30),"",Pér1!$M$30)</f>
        <v/>
      </c>
      <c r="AT12" s="73" t="str">
        <f>IF(ISBLANK(Pér1!$M$31),"",Pér1!$M$31)</f>
        <v/>
      </c>
      <c r="AU12" s="73" t="str">
        <f>IF(ISBLANK(Pér1!$M$32),"",Pér1!$M$32)</f>
        <v/>
      </c>
      <c r="AV12" s="73" t="str">
        <f>IF(ISBLANK(Pér1!$M$33),"",Pér1!$M$33)</f>
        <v/>
      </c>
      <c r="AW12" s="73" t="str">
        <f>IF(ISBLANK(Pér1!$M$34),"",Pér1!$M$34)</f>
        <v/>
      </c>
      <c r="AX12" s="73" t="str">
        <f>IF(ISBLANK(Pér1!$M$35),"",Pér1!$M$35)</f>
        <v/>
      </c>
      <c r="AY12" s="73" t="str">
        <f>IF(ISBLANK(Pér1!$M$36),"",Pér1!$M$36)</f>
        <v/>
      </c>
      <c r="AZ12" s="73" t="str">
        <f>IF(ISBLANK(Pér1!$M$37),"",Pér1!$M$37)</f>
        <v/>
      </c>
      <c r="BA12" s="73" t="str">
        <f>IF(ISBLANK(Pér1!$M$38),"",Pér1!$M$38)</f>
        <v/>
      </c>
      <c r="BB12" s="73" t="str">
        <f>IF(ISBLANK(Pér1!$M$39),"",Pér1!$M$39)</f>
        <v/>
      </c>
      <c r="BC12" s="73" t="str">
        <f>IF(ISBLANK(Pér1!$M$40),"",Pér1!$M$40)</f>
        <v/>
      </c>
      <c r="BD12" s="73" t="str">
        <f>IF(ISBLANK(Pér1!$M$41),"",Pér1!$M$41)</f>
        <v/>
      </c>
      <c r="BE12" s="73" t="str">
        <f>IF(ISBLANK(Pér1!$M$42),"",Pér1!$M$42)</f>
        <v/>
      </c>
      <c r="BF12" s="73" t="str">
        <f>IF(ISBLANK(Pér1!$M$43),"",Pér1!$M$43)</f>
        <v/>
      </c>
      <c r="BG12" s="73" t="str">
        <f>IF(ISBLANK(Pér1!$M$44),"",Pér1!$M$44)</f>
        <v/>
      </c>
      <c r="BH12" s="73" t="str">
        <f>IF(ISBLANK(Pér1!$M$45),"",Pér1!$M$45)</f>
        <v/>
      </c>
      <c r="BI12" s="73" t="str">
        <f>IF(ISBLANK(Pér1!$M$46),"",Pér1!$M$46)</f>
        <v/>
      </c>
      <c r="BJ12" s="73" t="str">
        <f>IF(ISBLANK(Pér1!$M$47),"",Pér1!$M$47)</f>
        <v/>
      </c>
      <c r="BK12" s="73" t="str">
        <f>IF(ISBLANK(Pér1!$M$48),"",Pér1!$M$48)</f>
        <v/>
      </c>
      <c r="BL12" s="73" t="str">
        <f>IF(ISBLANK(Pér1!$M$49),"",Pér1!$M$49)</f>
        <v/>
      </c>
      <c r="BM12" s="73" t="str">
        <f>IF(ISBLANK(Pér1!$M$50),"",Pér1!$M$50)</f>
        <v/>
      </c>
      <c r="BN12" s="73" t="str">
        <f>IF(ISBLANK(Pér1!$M$51),"",Pér1!$M$51)</f>
        <v/>
      </c>
      <c r="BO12" s="83" t="str">
        <f>IF(ISBLANK(Pér1!$M$52),"",Pér1!$M$52)</f>
        <v/>
      </c>
      <c r="BR12" s="86" t="e">
        <f>IF(OR(H12&lt;I12/2,H12="nr"),"*","")</f>
        <v>#VALUE!</v>
      </c>
      <c r="BS12" s="86" t="e">
        <f>IF(OR(Q12&lt;R12/2,Q12="nr"),"*","")</f>
        <v>#VALUE!</v>
      </c>
      <c r="CV12" s="97">
        <f>IF(OR(H12="abs",H12="exc",H12="nr"),1,IF(ISTEXT(H12),2,1))</f>
        <v>2</v>
      </c>
      <c r="CW12" s="98">
        <f>IF(ISNUMBER(I12),1,0)</f>
        <v>0</v>
      </c>
      <c r="CX12" s="99" t="str">
        <f>IF(AND(CV12=2,CW12=1),"nc","")</f>
        <v/>
      </c>
      <c r="CY12" s="97">
        <f>IF(OR(Q12="abs",Q12="exc",Q12="nr"),1,IF(ISTEXT(Q12),2,1))</f>
        <v>2</v>
      </c>
      <c r="CZ12" s="98">
        <f>IF(ISNUMBER(R12),1,0)</f>
        <v>0</v>
      </c>
      <c r="DA12" s="99" t="str">
        <f>IF(AND(CY12=2,CZ12=1),"nc","")</f>
        <v/>
      </c>
    </row>
    <row r="13" spans="1:105" ht="12.75" customHeight="1" x14ac:dyDescent="0.2">
      <c r="A13" s="1"/>
      <c r="B13" s="218"/>
      <c r="C13" s="3"/>
      <c r="D13" s="178" t="str">
        <f>IF(ISBLANK(Pér1!$N$12),"",(Pér1!$N$12))</f>
        <v/>
      </c>
      <c r="E13" s="70" t="str">
        <f>IF(ISBLANK(Pér1!$N$7),"",(Pér1!$N$7))</f>
        <v/>
      </c>
      <c r="F13" s="71" t="str">
        <f>IF(ISBLANK(Pér1!$N$8),"",(Pér1!$N$8))</f>
        <v/>
      </c>
      <c r="G13" s="71" t="str">
        <f>IF(ISBLANK(Pér1!$N$10),"",(Pér1!$N$10))</f>
        <v/>
      </c>
      <c r="H13" s="72" t="str">
        <f>HLOOKUP($C$7,$AG$11:$BO$25,3,TRUE)</f>
        <v/>
      </c>
      <c r="I13" s="180" t="str">
        <f>IF(ISBLANK(Pér1!$N$13),"",(Pér1!$N$13))</f>
        <v/>
      </c>
      <c r="J13" s="85" t="str">
        <f t="shared" si="0"/>
        <v/>
      </c>
      <c r="K13" s="218"/>
      <c r="L13" s="69"/>
      <c r="M13" s="178" t="str">
        <f>IF(ISBLANK(Pér4!$N$12),"",(Pér4!$N$12))</f>
        <v/>
      </c>
      <c r="N13" s="70" t="str">
        <f>IF(ISBLANK(Pér4!$N$7),"",(Pér4!$N$7))</f>
        <v/>
      </c>
      <c r="O13" s="71" t="str">
        <f>IF(ISBLANK(Pér4!$N$8),"",(Pér4!$N$8))</f>
        <v/>
      </c>
      <c r="P13" s="71" t="str">
        <f>IF(ISBLANK(Pér4!$N$10),"",(Pér4!$N$10))</f>
        <v/>
      </c>
      <c r="Q13" s="72" t="str">
        <f>HLOOKUP($C$7,$AG$59:$BO$73,3,TRUE)</f>
        <v/>
      </c>
      <c r="R13" s="180" t="str">
        <f>IF(ISBLANK(Pér4!$N$13),"",(Pér4!$N$13))</f>
        <v/>
      </c>
      <c r="S13" s="85" t="str">
        <f t="shared" ref="S13:S25" si="1">IF(ISERROR(BS13),"",BS13)</f>
        <v/>
      </c>
      <c r="T13" s="1"/>
      <c r="U13" s="14"/>
      <c r="V13" s="14"/>
      <c r="W13" s="14"/>
      <c r="X13" s="14"/>
      <c r="Y13" s="14"/>
      <c r="Z13" s="14"/>
      <c r="AA13" s="14"/>
      <c r="AB13" s="14"/>
      <c r="AE13" s="74" t="str">
        <f>IF(ISTEXT(Pér1!$B20),Pér1!$B20,"")</f>
        <v/>
      </c>
      <c r="AF13" s="79">
        <v>2</v>
      </c>
      <c r="AG13" s="73" t="str">
        <f>IF(ISBLANK(Pér1!$N$18),"",Pér1!$N$18)</f>
        <v/>
      </c>
      <c r="AH13" s="73" t="str">
        <f>IF(ISBLANK(Pér1!$N$19),"",Pér1!$N$19)</f>
        <v/>
      </c>
      <c r="AI13" s="73" t="str">
        <f>IF(ISBLANK(Pér1!$N$20),"",Pér1!$N$20)</f>
        <v/>
      </c>
      <c r="AJ13" s="73" t="str">
        <f>IF(ISBLANK(Pér1!$N$21),"",Pér1!$N$21)</f>
        <v/>
      </c>
      <c r="AK13" s="73" t="str">
        <f>IF(ISBLANK(Pér1!$N$22),"",Pér1!$N$22)</f>
        <v/>
      </c>
      <c r="AL13" s="73" t="str">
        <f>IF(ISBLANK(Pér1!$N$23),"",Pér1!$N$23)</f>
        <v/>
      </c>
      <c r="AM13" s="73" t="str">
        <f>IF(ISBLANK(Pér1!$N$24),"",Pér1!$N$24)</f>
        <v/>
      </c>
      <c r="AN13" s="73" t="str">
        <f>IF(ISBLANK(Pér1!$N$25),"",Pér1!$N$25)</f>
        <v/>
      </c>
      <c r="AO13" s="73" t="str">
        <f>IF(ISBLANK(Pér1!$N$26),"",Pér1!$N$26)</f>
        <v/>
      </c>
      <c r="AP13" s="73" t="str">
        <f>IF(ISBLANK(Pér1!$N$27),"",Pér1!$N$27)</f>
        <v/>
      </c>
      <c r="AQ13" s="73" t="str">
        <f>IF(ISBLANK(Pér1!$N$28),"",Pér1!$N$28)</f>
        <v/>
      </c>
      <c r="AR13" s="73" t="str">
        <f>IF(ISBLANK(Pér1!$N$29),"",Pér1!$N$29)</f>
        <v/>
      </c>
      <c r="AS13" s="73" t="str">
        <f>IF(ISBLANK(Pér1!$N$30),"",Pér1!$N$30)</f>
        <v/>
      </c>
      <c r="AT13" s="73" t="str">
        <f>IF(ISBLANK(Pér1!$N$31),"",Pér1!$N$31)</f>
        <v/>
      </c>
      <c r="AU13" s="73" t="str">
        <f>IF(ISBLANK(Pér1!$N$32),"",Pér1!$N$32)</f>
        <v/>
      </c>
      <c r="AV13" s="73" t="str">
        <f>IF(ISBLANK(Pér1!$N$33),"",Pér1!$N$33)</f>
        <v/>
      </c>
      <c r="AW13" s="73" t="str">
        <f>IF(ISBLANK(Pér1!$N$34),"",Pér1!$N$34)</f>
        <v/>
      </c>
      <c r="AX13" s="73" t="str">
        <f>IF(ISBLANK(Pér1!$N$35),"",Pér1!$N$35)</f>
        <v/>
      </c>
      <c r="AY13" s="73" t="str">
        <f>IF(ISBLANK(Pér1!$N$36),"",Pér1!$N$36)</f>
        <v/>
      </c>
      <c r="AZ13" s="73" t="str">
        <f>IF(ISBLANK(Pér1!$N$37),"",Pér1!$N$37)</f>
        <v/>
      </c>
      <c r="BA13" s="73" t="str">
        <f>IF(ISBLANK(Pér1!$N$38),"",Pér1!$N$38)</f>
        <v/>
      </c>
      <c r="BB13" s="73" t="str">
        <f>IF(ISBLANK(Pér1!$N$39),"",Pér1!$N$39)</f>
        <v/>
      </c>
      <c r="BC13" s="73" t="str">
        <f>IF(ISBLANK(Pér1!$N$40),"",Pér1!$N$40)</f>
        <v/>
      </c>
      <c r="BD13" s="73" t="str">
        <f>IF(ISBLANK(Pér1!$N$41),"",Pér1!$N$41)</f>
        <v/>
      </c>
      <c r="BE13" s="73" t="str">
        <f>IF(ISBLANK(Pér1!$N$42),"",Pér1!$N$42)</f>
        <v/>
      </c>
      <c r="BF13" s="73" t="str">
        <f>IF(ISBLANK(Pér1!$N$43),"",Pér1!$N$43)</f>
        <v/>
      </c>
      <c r="BG13" s="73" t="str">
        <f>IF(ISBLANK(Pér1!$N$44),"",Pér1!$N$44)</f>
        <v/>
      </c>
      <c r="BH13" s="73" t="str">
        <f>IF(ISBLANK(Pér1!$N$45),"",Pér1!$N$45)</f>
        <v/>
      </c>
      <c r="BI13" s="73" t="str">
        <f>IF(ISBLANK(Pér1!$N$46),"",Pér1!$N$46)</f>
        <v/>
      </c>
      <c r="BJ13" s="73" t="str">
        <f>IF(ISBLANK(Pér1!$N$47),"",Pér1!$N$47)</f>
        <v/>
      </c>
      <c r="BK13" s="73" t="str">
        <f>IF(ISBLANK(Pér1!$N$48),"",Pér1!$N$48)</f>
        <v/>
      </c>
      <c r="BL13" s="73" t="str">
        <f>IF(ISBLANK(Pér1!$N$49),"",Pér1!$N$49)</f>
        <v/>
      </c>
      <c r="BM13" s="73" t="str">
        <f>IF(ISBLANK(Pér1!$N$50),"",Pér1!$N$50)</f>
        <v/>
      </c>
      <c r="BN13" s="73" t="str">
        <f>IF(ISBLANK(Pér1!$N$51),"",Pér1!$N$51)</f>
        <v/>
      </c>
      <c r="BO13" s="83" t="str">
        <f>IF(ISBLANK(Pér1!$N$52),"",Pér1!$N$52)</f>
        <v/>
      </c>
      <c r="BR13" s="87" t="e">
        <f t="shared" ref="BR13:BR25" si="2">IF(OR(H13&lt;I13/2,H13="nr"),"*","")</f>
        <v>#VALUE!</v>
      </c>
      <c r="BS13" s="87" t="e">
        <f t="shared" ref="BS13:BS25" si="3">IF(OR(Q13&lt;R13/2,Q13="nr"),"*","")</f>
        <v>#VALUE!</v>
      </c>
      <c r="CV13" s="100">
        <f t="shared" ref="CV13:CV25" si="4">IF(OR(H13="abs",H13="exc",H13="nr"),1,IF(ISTEXT(H13),2,1))</f>
        <v>2</v>
      </c>
      <c r="CW13" s="58">
        <f t="shared" ref="CW13:CW25" si="5">IF(ISNUMBER(I13),1,0)</f>
        <v>0</v>
      </c>
      <c r="CX13" s="101" t="str">
        <f t="shared" ref="CX13:CX25" si="6">IF(AND(CV13=2,CW13=1),"nc","")</f>
        <v/>
      </c>
      <c r="CY13" s="100">
        <f t="shared" ref="CY13:CY25" si="7">IF(OR(Q13="abs",Q13="exc",Q13="nr"),1,IF(ISTEXT(Q13),2,1))</f>
        <v>2</v>
      </c>
      <c r="CZ13" s="58">
        <f t="shared" ref="CZ13:CZ25" si="8">IF(ISNUMBER(R13),1,0)</f>
        <v>0</v>
      </c>
      <c r="DA13" s="101" t="str">
        <f t="shared" ref="DA13:DA25" si="9">IF(AND(CY13=2,CZ13=1),"nc","")</f>
        <v/>
      </c>
    </row>
    <row r="14" spans="1:105" ht="12.75" customHeight="1" x14ac:dyDescent="0.2">
      <c r="A14" s="1"/>
      <c r="B14" s="69"/>
      <c r="C14" s="3"/>
      <c r="D14" s="178" t="str">
        <f>IF(ISBLANK(Pér1!$O$12),"",(Pér1!$O$12))</f>
        <v/>
      </c>
      <c r="E14" s="70" t="str">
        <f>IF(ISBLANK(Pér1!$O$7),"",(Pér1!$O$7))</f>
        <v/>
      </c>
      <c r="F14" s="71" t="str">
        <f>IF(ISBLANK(Pér1!$O$8),"",(Pér1!$O$8))</f>
        <v/>
      </c>
      <c r="G14" s="71" t="str">
        <f>IF(ISBLANK(Pér1!$O$10),"",(Pér1!$O$10))</f>
        <v/>
      </c>
      <c r="H14" s="72" t="str">
        <f>HLOOKUP($C$7,$AG$11:$BO$25,4,TRUE)</f>
        <v/>
      </c>
      <c r="I14" s="180" t="str">
        <f>IF(ISBLANK(Pér1!$O$13),"",(Pér1!$O$13))</f>
        <v/>
      </c>
      <c r="J14" s="85" t="str">
        <f t="shared" si="0"/>
        <v/>
      </c>
      <c r="K14" s="69"/>
      <c r="L14" s="69"/>
      <c r="M14" s="178" t="str">
        <f>IF(ISBLANK(Pér4!$O$12),"",(Pér4!$O$12))</f>
        <v/>
      </c>
      <c r="N14" s="70" t="str">
        <f>IF(ISBLANK(Pér4!$O$7),"",(Pér4!$O$7))</f>
        <v/>
      </c>
      <c r="O14" s="71" t="str">
        <f>IF(ISBLANK(Pér4!$O$8),"",(Pér4!$O$8))</f>
        <v/>
      </c>
      <c r="P14" s="71" t="str">
        <f>IF(ISBLANK(Pér4!$O$10),"",(Pér4!$O$10))</f>
        <v/>
      </c>
      <c r="Q14" s="72" t="str">
        <f>HLOOKUP($C$7,$AG$59:$BO$73,4,TRUE)</f>
        <v/>
      </c>
      <c r="R14" s="180" t="str">
        <f>IF(ISBLANK(Pér4!$O$13),"",(Pér4!$O$13))</f>
        <v/>
      </c>
      <c r="S14" s="85" t="str">
        <f t="shared" si="1"/>
        <v/>
      </c>
      <c r="T14" s="1"/>
      <c r="U14" s="14"/>
      <c r="V14" s="14"/>
      <c r="W14" s="14"/>
      <c r="X14" s="14"/>
      <c r="Y14" s="14"/>
      <c r="Z14" s="14"/>
      <c r="AA14" s="14"/>
      <c r="AB14" s="14"/>
      <c r="AE14" s="74" t="str">
        <f>IF(ISTEXT(Pér1!$B21),Pér1!$B21,"")</f>
        <v/>
      </c>
      <c r="AF14" s="79">
        <v>3</v>
      </c>
      <c r="AG14" s="73" t="str">
        <f>IF(ISBLANK(Pér1!$O$18),"",Pér1!$O$18)</f>
        <v/>
      </c>
      <c r="AH14" s="73" t="str">
        <f>IF(ISBLANK(Pér1!$O$19),"",Pér1!$O$19)</f>
        <v/>
      </c>
      <c r="AI14" s="73" t="str">
        <f>IF(ISBLANK(Pér1!$O$20),"",Pér1!$O$20)</f>
        <v/>
      </c>
      <c r="AJ14" s="73" t="str">
        <f>IF(ISBLANK(Pér1!$O$21),"",Pér1!$O$21)</f>
        <v/>
      </c>
      <c r="AK14" s="73" t="str">
        <f>IF(ISBLANK(Pér1!$O$22),"",Pér1!$O$22)</f>
        <v/>
      </c>
      <c r="AL14" s="73" t="str">
        <f>IF(ISBLANK(Pér1!$O$23),"",Pér1!$O$23)</f>
        <v/>
      </c>
      <c r="AM14" s="73" t="str">
        <f>IF(ISBLANK(Pér1!$O$24),"",Pér1!$O$24)</f>
        <v/>
      </c>
      <c r="AN14" s="73" t="str">
        <f>IF(ISBLANK(Pér1!$O$25),"",Pér1!$O$25)</f>
        <v/>
      </c>
      <c r="AO14" s="73" t="str">
        <f>IF(ISBLANK(Pér1!$O$26),"",Pér1!$O$26)</f>
        <v/>
      </c>
      <c r="AP14" s="73" t="str">
        <f>IF(ISBLANK(Pér1!$O$27),"",Pér1!$O$27)</f>
        <v/>
      </c>
      <c r="AQ14" s="73" t="str">
        <f>IF(ISBLANK(Pér1!$O$28),"",Pér1!$O$28)</f>
        <v/>
      </c>
      <c r="AR14" s="73" t="str">
        <f>IF(ISBLANK(Pér1!$O$29),"",Pér1!$O$29)</f>
        <v/>
      </c>
      <c r="AS14" s="73" t="str">
        <f>IF(ISBLANK(Pér1!$O$30),"",Pér1!$O$30)</f>
        <v/>
      </c>
      <c r="AT14" s="73" t="str">
        <f>IF(ISBLANK(Pér1!$O$31),"",Pér1!$O$31)</f>
        <v/>
      </c>
      <c r="AU14" s="73" t="str">
        <f>IF(ISBLANK(Pér1!$O$32),"",Pér1!$O$32)</f>
        <v/>
      </c>
      <c r="AV14" s="73" t="str">
        <f>IF(ISBLANK(Pér1!$O$33),"",Pér1!$O$33)</f>
        <v/>
      </c>
      <c r="AW14" s="73" t="str">
        <f>IF(ISBLANK(Pér1!$O$34),"",Pér1!$O$34)</f>
        <v/>
      </c>
      <c r="AX14" s="73" t="str">
        <f>IF(ISBLANK(Pér1!$O$35),"",Pér1!$O$35)</f>
        <v/>
      </c>
      <c r="AY14" s="73" t="str">
        <f>IF(ISBLANK(Pér1!$O$36),"",Pér1!$O$36)</f>
        <v/>
      </c>
      <c r="AZ14" s="73" t="str">
        <f>IF(ISBLANK(Pér1!$O$37),"",Pér1!$O$37)</f>
        <v/>
      </c>
      <c r="BA14" s="73" t="str">
        <f>IF(ISBLANK(Pér1!$O$38),"",Pér1!$O$38)</f>
        <v/>
      </c>
      <c r="BB14" s="73" t="str">
        <f>IF(ISBLANK(Pér1!$O$39),"",Pér1!$O$39)</f>
        <v/>
      </c>
      <c r="BC14" s="73" t="str">
        <f>IF(ISBLANK(Pér1!$O$40),"",Pér1!$O$40)</f>
        <v/>
      </c>
      <c r="BD14" s="73" t="str">
        <f>IF(ISBLANK(Pér1!$O$41),"",Pér1!$O$41)</f>
        <v/>
      </c>
      <c r="BE14" s="73" t="str">
        <f>IF(ISBLANK(Pér1!$O$42),"",Pér1!$O$42)</f>
        <v/>
      </c>
      <c r="BF14" s="73" t="str">
        <f>IF(ISBLANK(Pér1!$O$43),"",Pér1!$O$43)</f>
        <v/>
      </c>
      <c r="BG14" s="73" t="str">
        <f>IF(ISBLANK(Pér1!$O$44),"",Pér1!$O$44)</f>
        <v/>
      </c>
      <c r="BH14" s="73" t="str">
        <f>IF(ISBLANK(Pér1!$O$45),"",Pér1!$O$45)</f>
        <v/>
      </c>
      <c r="BI14" s="73" t="str">
        <f>IF(ISBLANK(Pér1!$O$46),"",Pér1!$O$46)</f>
        <v/>
      </c>
      <c r="BJ14" s="73" t="str">
        <f>IF(ISBLANK(Pér1!$O$47),"",Pér1!$O$47)</f>
        <v/>
      </c>
      <c r="BK14" s="73" t="str">
        <f>IF(ISBLANK(Pér1!$O$48),"",Pér1!$O$48)</f>
        <v/>
      </c>
      <c r="BL14" s="73" t="str">
        <f>IF(ISBLANK(Pér1!$O$49),"",Pér1!$O$49)</f>
        <v/>
      </c>
      <c r="BM14" s="73" t="str">
        <f>IF(ISBLANK(Pér1!$O$50),"",Pér1!$O$50)</f>
        <v/>
      </c>
      <c r="BN14" s="73" t="str">
        <f>IF(ISBLANK(Pér1!$O$51),"",Pér1!$O$51)</f>
        <v/>
      </c>
      <c r="BO14" s="83" t="str">
        <f>IF(ISBLANK(Pér1!$O$52),"",Pér1!$O$52)</f>
        <v/>
      </c>
      <c r="BR14" s="87" t="e">
        <f t="shared" si="2"/>
        <v>#VALUE!</v>
      </c>
      <c r="BS14" s="87" t="e">
        <f t="shared" si="3"/>
        <v>#VALUE!</v>
      </c>
      <c r="CV14" s="100">
        <f t="shared" si="4"/>
        <v>2</v>
      </c>
      <c r="CW14" s="58">
        <f t="shared" si="5"/>
        <v>0</v>
      </c>
      <c r="CX14" s="101" t="str">
        <f t="shared" si="6"/>
        <v/>
      </c>
      <c r="CY14" s="100">
        <f t="shared" si="7"/>
        <v>2</v>
      </c>
      <c r="CZ14" s="58">
        <f t="shared" si="8"/>
        <v>0</v>
      </c>
      <c r="DA14" s="101" t="str">
        <f t="shared" si="9"/>
        <v/>
      </c>
    </row>
    <row r="15" spans="1:105" ht="12.75" customHeight="1" x14ac:dyDescent="0.2">
      <c r="A15" s="1"/>
      <c r="B15" s="69"/>
      <c r="C15" s="3"/>
      <c r="D15" s="178" t="str">
        <f>IF(ISBLANK(Pér1!$P$12),"",(Pér1!$P$12))</f>
        <v/>
      </c>
      <c r="E15" s="70" t="str">
        <f>IF(ISBLANK(Pér1!$P$7),"",(Pér1!$P$7))</f>
        <v/>
      </c>
      <c r="F15" s="71" t="str">
        <f>IF(ISBLANK(Pér1!$P$8),"",(Pér1!$P$8))</f>
        <v/>
      </c>
      <c r="G15" s="71" t="str">
        <f>IF(ISBLANK(Pér1!$P$10),"",(Pér1!$P$10))</f>
        <v/>
      </c>
      <c r="H15" s="72" t="str">
        <f>HLOOKUP($C$7,$AG$11:$BO$25,5,TRUE)</f>
        <v/>
      </c>
      <c r="I15" s="180" t="str">
        <f>IF(ISBLANK(Pér1!$P$13),"",(Pér1!$P$13))</f>
        <v/>
      </c>
      <c r="J15" s="85" t="str">
        <f t="shared" si="0"/>
        <v/>
      </c>
      <c r="K15" s="69"/>
      <c r="L15" s="69"/>
      <c r="M15" s="178" t="str">
        <f>IF(ISBLANK(Pér4!$P$12),"",(Pér4!$P$12))</f>
        <v/>
      </c>
      <c r="N15" s="70" t="str">
        <f>IF(ISBLANK(Pér4!$P$7),"",(Pér4!$P$7))</f>
        <v/>
      </c>
      <c r="O15" s="71" t="str">
        <f>IF(ISBLANK(Pér4!$P$8),"",(Pér4!$P$8))</f>
        <v/>
      </c>
      <c r="P15" s="71" t="str">
        <f>IF(ISBLANK(Pér4!$P$10),"",(Pér4!$P$10))</f>
        <v/>
      </c>
      <c r="Q15" s="72" t="str">
        <f>HLOOKUP($C$7,$AG$59:$BO$73,5,TRUE)</f>
        <v/>
      </c>
      <c r="R15" s="180" t="str">
        <f>IF(ISBLANK(Pér4!$P$13),"",(Pér4!$P$13))</f>
        <v/>
      </c>
      <c r="S15" s="85" t="str">
        <f t="shared" si="1"/>
        <v/>
      </c>
      <c r="T15" s="1"/>
      <c r="U15" s="14"/>
      <c r="V15" s="14"/>
      <c r="W15" s="14"/>
      <c r="X15" s="14"/>
      <c r="Y15" s="14"/>
      <c r="Z15" s="14"/>
      <c r="AA15" s="14"/>
      <c r="AB15" s="14"/>
      <c r="AE15" s="74" t="str">
        <f>IF(ISTEXT(Pér1!$B22),Pér1!$B22,"")</f>
        <v/>
      </c>
      <c r="AF15" s="79">
        <v>4</v>
      </c>
      <c r="AG15" s="73" t="str">
        <f>IF(ISBLANK(Pér1!$P$18),"",Pér1!$P$18)</f>
        <v/>
      </c>
      <c r="AH15" s="73" t="str">
        <f>IF(ISBLANK(Pér1!$P$19),"",Pér1!$P$19)</f>
        <v/>
      </c>
      <c r="AI15" s="73" t="str">
        <f>IF(ISBLANK(Pér1!$P$20),"",Pér1!$P$20)</f>
        <v/>
      </c>
      <c r="AJ15" s="73" t="str">
        <f>IF(ISBLANK(Pér1!$P$21),"",Pér1!$P$21)</f>
        <v/>
      </c>
      <c r="AK15" s="73" t="str">
        <f>IF(ISBLANK(Pér1!$P$22),"",Pér1!$P$22)</f>
        <v/>
      </c>
      <c r="AL15" s="73" t="str">
        <f>IF(ISBLANK(Pér1!$P$23),"",Pér1!$P$23)</f>
        <v/>
      </c>
      <c r="AM15" s="73" t="str">
        <f>IF(ISBLANK(Pér1!$P$24),"",Pér1!$P$24)</f>
        <v/>
      </c>
      <c r="AN15" s="73" t="str">
        <f>IF(ISBLANK(Pér1!$P$25),"",Pér1!$P$25)</f>
        <v/>
      </c>
      <c r="AO15" s="73" t="str">
        <f>IF(ISBLANK(Pér1!$P$26),"",Pér1!$P$26)</f>
        <v/>
      </c>
      <c r="AP15" s="73" t="str">
        <f>IF(ISBLANK(Pér1!$P$27),"",Pér1!$P$27)</f>
        <v/>
      </c>
      <c r="AQ15" s="73" t="str">
        <f>IF(ISBLANK(Pér1!$P$28),"",Pér1!$P$28)</f>
        <v/>
      </c>
      <c r="AR15" s="73" t="str">
        <f>IF(ISBLANK(Pér1!$P$29),"",Pér1!$P$29)</f>
        <v/>
      </c>
      <c r="AS15" s="73" t="str">
        <f>IF(ISBLANK(Pér1!$P$30),"",Pér1!$P$30)</f>
        <v/>
      </c>
      <c r="AT15" s="73" t="str">
        <f>IF(ISBLANK(Pér1!$P$31),"",Pér1!$P$31)</f>
        <v/>
      </c>
      <c r="AU15" s="73" t="str">
        <f>IF(ISBLANK(Pér1!$P$32),"",Pér1!$P$32)</f>
        <v/>
      </c>
      <c r="AV15" s="73" t="str">
        <f>IF(ISBLANK(Pér1!$P$33),"",Pér1!$P$33)</f>
        <v/>
      </c>
      <c r="AW15" s="73" t="str">
        <f>IF(ISBLANK(Pér1!$P$34),"",Pér1!$P$34)</f>
        <v/>
      </c>
      <c r="AX15" s="73" t="str">
        <f>IF(ISBLANK(Pér1!$P$35),"",Pér1!$P$35)</f>
        <v/>
      </c>
      <c r="AY15" s="73" t="str">
        <f>IF(ISBLANK(Pér1!$P$36),"",Pér1!$P$36)</f>
        <v/>
      </c>
      <c r="AZ15" s="73" t="str">
        <f>IF(ISBLANK(Pér1!$P$37),"",Pér1!$P$37)</f>
        <v/>
      </c>
      <c r="BA15" s="73" t="str">
        <f>IF(ISBLANK(Pér1!$P$38),"",Pér1!$P$38)</f>
        <v/>
      </c>
      <c r="BB15" s="73" t="str">
        <f>IF(ISBLANK(Pér1!$P$39),"",Pér1!$P$39)</f>
        <v/>
      </c>
      <c r="BC15" s="73" t="str">
        <f>IF(ISBLANK(Pér1!$P$40),"",Pér1!$P$40)</f>
        <v/>
      </c>
      <c r="BD15" s="73" t="str">
        <f>IF(ISBLANK(Pér1!$P$41),"",Pér1!$P$41)</f>
        <v/>
      </c>
      <c r="BE15" s="73" t="str">
        <f>IF(ISBLANK(Pér1!$P$42),"",Pér1!$P$42)</f>
        <v/>
      </c>
      <c r="BF15" s="73" t="str">
        <f>IF(ISBLANK(Pér1!$P$43),"",Pér1!$P$43)</f>
        <v/>
      </c>
      <c r="BG15" s="73" t="str">
        <f>IF(ISBLANK(Pér1!$P$44),"",Pér1!$P$44)</f>
        <v/>
      </c>
      <c r="BH15" s="73" t="str">
        <f>IF(ISBLANK(Pér1!$P$45),"",Pér1!$P$45)</f>
        <v/>
      </c>
      <c r="BI15" s="73" t="str">
        <f>IF(ISBLANK(Pér1!$P$46),"",Pér1!$P$46)</f>
        <v/>
      </c>
      <c r="BJ15" s="73" t="str">
        <f>IF(ISBLANK(Pér1!$P$47),"",Pér1!$P$47)</f>
        <v/>
      </c>
      <c r="BK15" s="73" t="str">
        <f>IF(ISBLANK(Pér1!$P$48),"",Pér1!$P$48)</f>
        <v/>
      </c>
      <c r="BL15" s="73" t="str">
        <f>IF(ISBLANK(Pér1!$P$49),"",Pér1!$P$49)</f>
        <v/>
      </c>
      <c r="BM15" s="73" t="str">
        <f>IF(ISBLANK(Pér1!$P$50),"",Pér1!$P$50)</f>
        <v/>
      </c>
      <c r="BN15" s="73" t="str">
        <f>IF(ISBLANK(Pér1!$P$51),"",Pér1!$P$51)</f>
        <v/>
      </c>
      <c r="BO15" s="83" t="str">
        <f>IF(ISBLANK(Pér1!$P$52),"",Pér1!$P$52)</f>
        <v/>
      </c>
      <c r="BR15" s="87" t="e">
        <f t="shared" si="2"/>
        <v>#VALUE!</v>
      </c>
      <c r="BS15" s="87" t="e">
        <f t="shared" si="3"/>
        <v>#VALUE!</v>
      </c>
      <c r="CV15" s="100">
        <f t="shared" si="4"/>
        <v>2</v>
      </c>
      <c r="CW15" s="58">
        <f t="shared" si="5"/>
        <v>0</v>
      </c>
      <c r="CX15" s="101" t="str">
        <f t="shared" si="6"/>
        <v/>
      </c>
      <c r="CY15" s="100">
        <f t="shared" si="7"/>
        <v>2</v>
      </c>
      <c r="CZ15" s="58">
        <f t="shared" si="8"/>
        <v>0</v>
      </c>
      <c r="DA15" s="101" t="str">
        <f t="shared" si="9"/>
        <v/>
      </c>
    </row>
    <row r="16" spans="1:105" ht="12.75" customHeight="1" x14ac:dyDescent="0.2">
      <c r="A16" s="1"/>
      <c r="B16" s="69"/>
      <c r="C16" s="3"/>
      <c r="D16" s="178" t="str">
        <f>IF(ISBLANK(Pér1!$Q$12),"",(Pér1!$Q$12))</f>
        <v/>
      </c>
      <c r="E16" s="70" t="str">
        <f>IF(ISBLANK(Pér1!$Q$7),"",(Pér1!$Q$7))</f>
        <v/>
      </c>
      <c r="F16" s="71" t="str">
        <f>IF(ISBLANK(Pér1!$Q$8),"",(Pér1!$Q$8))</f>
        <v/>
      </c>
      <c r="G16" s="71" t="str">
        <f>IF(ISBLANK(Pér1!$Q$10),"",(Pér1!$Q$10))</f>
        <v/>
      </c>
      <c r="H16" s="72" t="str">
        <f>HLOOKUP($C$7,$AG$11:$BO$25,6,TRUE)</f>
        <v/>
      </c>
      <c r="I16" s="180" t="str">
        <f>IF(ISBLANK(Pér1!$Q$13),"",(Pér1!$Q$13))</f>
        <v/>
      </c>
      <c r="J16" s="85" t="str">
        <f t="shared" si="0"/>
        <v/>
      </c>
      <c r="K16" s="69"/>
      <c r="L16" s="69"/>
      <c r="M16" s="178" t="str">
        <f>IF(ISBLANK(Pér4!$Q$12),"",(Pér4!$Q$12))</f>
        <v/>
      </c>
      <c r="N16" s="70" t="str">
        <f>IF(ISBLANK(Pér4!$Q$7),"",(Pér4!$Q$7))</f>
        <v/>
      </c>
      <c r="O16" s="71" t="str">
        <f>IF(ISBLANK(Pér4!$Q$8),"",(Pér4!$Q$8))</f>
        <v/>
      </c>
      <c r="P16" s="71" t="str">
        <f>IF(ISBLANK(Pér4!$Q$10),"",(Pér4!$Q$10))</f>
        <v/>
      </c>
      <c r="Q16" s="72" t="str">
        <f>HLOOKUP($C$7,$AG$59:$BO$73,6,TRUE)</f>
        <v/>
      </c>
      <c r="R16" s="180" t="str">
        <f>IF(ISBLANK(Pér4!$Q$13),"",(Pér4!$Q$13))</f>
        <v/>
      </c>
      <c r="S16" s="85" t="str">
        <f t="shared" si="1"/>
        <v/>
      </c>
      <c r="T16" s="1"/>
      <c r="U16" s="14"/>
      <c r="V16" s="14"/>
      <c r="W16" s="14"/>
      <c r="X16" s="14"/>
      <c r="Y16" s="14"/>
      <c r="Z16" s="14"/>
      <c r="AA16" s="14"/>
      <c r="AB16" s="14"/>
      <c r="AE16" s="74" t="str">
        <f>IF(ISTEXT(Pér1!$B23),Pér1!$B23,"")</f>
        <v/>
      </c>
      <c r="AF16" s="79">
        <v>5</v>
      </c>
      <c r="AG16" s="73" t="str">
        <f>IF(ISBLANK(Pér1!$Q$18),"",Pér1!$Q$18)</f>
        <v/>
      </c>
      <c r="AH16" s="73" t="str">
        <f>IF(ISBLANK(Pér1!$Q$19),"",Pér1!$Q$19)</f>
        <v/>
      </c>
      <c r="AI16" s="73" t="str">
        <f>IF(ISBLANK(Pér1!$Q$20),"",Pér1!$Q$20)</f>
        <v/>
      </c>
      <c r="AJ16" s="73" t="str">
        <f>IF(ISBLANK(Pér1!$Q$21),"",Pér1!$Q$21)</f>
        <v/>
      </c>
      <c r="AK16" s="73" t="str">
        <f>IF(ISBLANK(Pér1!$Q$22),"",Pér1!$Q$22)</f>
        <v/>
      </c>
      <c r="AL16" s="73" t="str">
        <f>IF(ISBLANK(Pér1!$Q$23),"",Pér1!$Q$23)</f>
        <v/>
      </c>
      <c r="AM16" s="73" t="str">
        <f>IF(ISBLANK(Pér1!$Q$24),"",Pér1!$Q$24)</f>
        <v/>
      </c>
      <c r="AN16" s="73" t="str">
        <f>IF(ISBLANK(Pér1!$Q$25),"",Pér1!$Q$25)</f>
        <v/>
      </c>
      <c r="AO16" s="73" t="str">
        <f>IF(ISBLANK(Pér1!$Q$26),"",Pér1!$Q$26)</f>
        <v/>
      </c>
      <c r="AP16" s="73" t="str">
        <f>IF(ISBLANK(Pér1!$Q$27),"",Pér1!$Q$27)</f>
        <v/>
      </c>
      <c r="AQ16" s="73" t="str">
        <f>IF(ISBLANK(Pér1!$Q$28),"",Pér1!$Q$28)</f>
        <v/>
      </c>
      <c r="AR16" s="73" t="str">
        <f>IF(ISBLANK(Pér1!$Q$29),"",Pér1!$Q$29)</f>
        <v/>
      </c>
      <c r="AS16" s="73" t="str">
        <f>IF(ISBLANK(Pér1!$Q$30),"",Pér1!$Q$30)</f>
        <v/>
      </c>
      <c r="AT16" s="73" t="str">
        <f>IF(ISBLANK(Pér1!$Q$31),"",Pér1!$Q$31)</f>
        <v/>
      </c>
      <c r="AU16" s="73" t="str">
        <f>IF(ISBLANK(Pér1!$Q$32),"",Pér1!$Q$32)</f>
        <v/>
      </c>
      <c r="AV16" s="73" t="str">
        <f>IF(ISBLANK(Pér1!$Q$33),"",Pér1!$Q$33)</f>
        <v/>
      </c>
      <c r="AW16" s="73" t="str">
        <f>IF(ISBLANK(Pér1!$Q$34),"",Pér1!$Q$34)</f>
        <v/>
      </c>
      <c r="AX16" s="73" t="str">
        <f>IF(ISBLANK(Pér1!$Q$35),"",Pér1!$Q$35)</f>
        <v/>
      </c>
      <c r="AY16" s="73" t="str">
        <f>IF(ISBLANK(Pér1!$Q$36),"",Pér1!$Q$36)</f>
        <v/>
      </c>
      <c r="AZ16" s="73" t="str">
        <f>IF(ISBLANK(Pér1!$Q$37),"",Pér1!$Q$37)</f>
        <v/>
      </c>
      <c r="BA16" s="73" t="str">
        <f>IF(ISBLANK(Pér1!$Q$38),"",Pér1!$Q$38)</f>
        <v/>
      </c>
      <c r="BB16" s="73" t="str">
        <f>IF(ISBLANK(Pér1!$Q$39),"",Pér1!$Q$39)</f>
        <v/>
      </c>
      <c r="BC16" s="73" t="str">
        <f>IF(ISBLANK(Pér1!$Q$40),"",Pér1!$Q$40)</f>
        <v/>
      </c>
      <c r="BD16" s="73" t="str">
        <f>IF(ISBLANK(Pér1!$Q$41),"",Pér1!$Q$41)</f>
        <v/>
      </c>
      <c r="BE16" s="73" t="str">
        <f>IF(ISBLANK(Pér1!$Q$42),"",Pér1!$Q$42)</f>
        <v/>
      </c>
      <c r="BF16" s="73" t="str">
        <f>IF(ISBLANK(Pér1!$Q$43),"",Pér1!$Q$43)</f>
        <v/>
      </c>
      <c r="BG16" s="73" t="str">
        <f>IF(ISBLANK(Pér1!$Q$44),"",Pér1!$Q$44)</f>
        <v/>
      </c>
      <c r="BH16" s="73" t="str">
        <f>IF(ISBLANK(Pér1!$Q$45),"",Pér1!$Q$45)</f>
        <v/>
      </c>
      <c r="BI16" s="73" t="str">
        <f>IF(ISBLANK(Pér1!$Q$46),"",Pér1!$Q$46)</f>
        <v/>
      </c>
      <c r="BJ16" s="73" t="str">
        <f>IF(ISBLANK(Pér1!$Q$47),"",Pér1!$Q$47)</f>
        <v/>
      </c>
      <c r="BK16" s="73" t="str">
        <f>IF(ISBLANK(Pér1!$Q$48),"",Pér1!$Q$48)</f>
        <v/>
      </c>
      <c r="BL16" s="73" t="str">
        <f>IF(ISBLANK(Pér1!$Q$49),"",Pér1!$Q$49)</f>
        <v/>
      </c>
      <c r="BM16" s="73" t="str">
        <f>IF(ISBLANK(Pér1!$Q$50),"",Pér1!$Q$50)</f>
        <v/>
      </c>
      <c r="BN16" s="73" t="str">
        <f>IF(ISBLANK(Pér1!$Q$51),"",Pér1!$Q$51)</f>
        <v/>
      </c>
      <c r="BO16" s="83" t="str">
        <f>IF(ISBLANK(Pér1!$Q$52),"",Pér1!$Q$52)</f>
        <v/>
      </c>
      <c r="BR16" s="87" t="e">
        <f t="shared" si="2"/>
        <v>#VALUE!</v>
      </c>
      <c r="BS16" s="87" t="e">
        <f t="shared" si="3"/>
        <v>#VALUE!</v>
      </c>
      <c r="CV16" s="100">
        <f t="shared" si="4"/>
        <v>2</v>
      </c>
      <c r="CW16" s="58">
        <f t="shared" si="5"/>
        <v>0</v>
      </c>
      <c r="CX16" s="101" t="str">
        <f t="shared" si="6"/>
        <v/>
      </c>
      <c r="CY16" s="100">
        <f t="shared" si="7"/>
        <v>2</v>
      </c>
      <c r="CZ16" s="58">
        <f t="shared" si="8"/>
        <v>0</v>
      </c>
      <c r="DA16" s="101" t="str">
        <f t="shared" si="9"/>
        <v/>
      </c>
    </row>
    <row r="17" spans="1:196" ht="12.75" customHeight="1" x14ac:dyDescent="0.2">
      <c r="A17" s="1"/>
      <c r="B17" s="69"/>
      <c r="C17" s="3"/>
      <c r="D17" s="178" t="str">
        <f>IF(ISBLANK(Pér1!$R$12),"",(Pér1!$R$12))</f>
        <v/>
      </c>
      <c r="E17" s="70" t="str">
        <f>IF(ISBLANK(Pér1!$R$7),"",(Pér1!$R$7))</f>
        <v/>
      </c>
      <c r="F17" s="71" t="str">
        <f>IF(ISBLANK(Pér1!$R$8),"",(Pér1!$R$8))</f>
        <v/>
      </c>
      <c r="G17" s="71" t="str">
        <f>IF(ISBLANK(Pér1!$R$10),"",(Pér1!$R$10))</f>
        <v/>
      </c>
      <c r="H17" s="72" t="str">
        <f>HLOOKUP($C$7,$AG$11:$BO$25,7,TRUE)</f>
        <v/>
      </c>
      <c r="I17" s="180" t="str">
        <f>IF(ISBLANK(Pér1!$R$13),"",(Pér1!$R$13))</f>
        <v/>
      </c>
      <c r="J17" s="85" t="str">
        <f t="shared" si="0"/>
        <v/>
      </c>
      <c r="K17" s="69"/>
      <c r="L17" s="69"/>
      <c r="M17" s="178" t="str">
        <f>IF(ISBLANK(Pér4!$R$12),"",(Pér4!$R$12))</f>
        <v/>
      </c>
      <c r="N17" s="70" t="str">
        <f>IF(ISBLANK(Pér4!$R$7),"",(Pér4!$R$7))</f>
        <v/>
      </c>
      <c r="O17" s="71" t="str">
        <f>IF(ISBLANK(Pér4!$R$8),"",(Pér4!$R$8))</f>
        <v/>
      </c>
      <c r="P17" s="71" t="str">
        <f>IF(ISBLANK(Pér4!$R$10),"",(Pér4!$R$10))</f>
        <v/>
      </c>
      <c r="Q17" s="72" t="str">
        <f>HLOOKUP($C$7,$AG$59:$BO$73,7,TRUE)</f>
        <v/>
      </c>
      <c r="R17" s="180" t="str">
        <f>IF(ISBLANK(Pér4!$R$13),"",(Pér4!$R$13))</f>
        <v/>
      </c>
      <c r="S17" s="85" t="str">
        <f t="shared" si="1"/>
        <v/>
      </c>
      <c r="T17" s="1"/>
      <c r="U17" s="14"/>
      <c r="V17" s="14"/>
      <c r="W17" s="14"/>
      <c r="X17" s="14"/>
      <c r="Y17" s="14"/>
      <c r="Z17" s="14"/>
      <c r="AA17" s="14"/>
      <c r="AB17" s="14"/>
      <c r="AE17" s="74" t="str">
        <f>IF(ISTEXT(Pér1!$B24),Pér1!$B24,"")</f>
        <v/>
      </c>
      <c r="AF17" s="79">
        <v>6</v>
      </c>
      <c r="AG17" s="73" t="str">
        <f>IF(ISBLANK(Pér1!$R$18),"",Pér1!$R$18)</f>
        <v/>
      </c>
      <c r="AH17" s="73" t="str">
        <f>IF(ISBLANK(Pér1!$R$19),"",Pér1!$R$19)</f>
        <v/>
      </c>
      <c r="AI17" s="73" t="str">
        <f>IF(ISBLANK(Pér1!$R$20),"",Pér1!$R$20)</f>
        <v/>
      </c>
      <c r="AJ17" s="73" t="str">
        <f>IF(ISBLANK(Pér1!$R$21),"",Pér1!$R$21)</f>
        <v/>
      </c>
      <c r="AK17" s="73" t="str">
        <f>IF(ISBLANK(Pér1!$R$22),"",Pér1!$R$22)</f>
        <v/>
      </c>
      <c r="AL17" s="73" t="str">
        <f>IF(ISBLANK(Pér1!$R$23),"",Pér1!$R$23)</f>
        <v/>
      </c>
      <c r="AM17" s="73" t="str">
        <f>IF(ISBLANK(Pér1!$R$24),"",Pér1!$R$24)</f>
        <v/>
      </c>
      <c r="AN17" s="73" t="str">
        <f>IF(ISBLANK(Pér1!$R$25),"",Pér1!$R$25)</f>
        <v/>
      </c>
      <c r="AO17" s="73" t="str">
        <f>IF(ISBLANK(Pér1!$R$26),"",Pér1!$R$26)</f>
        <v/>
      </c>
      <c r="AP17" s="73" t="str">
        <f>IF(ISBLANK(Pér1!$R$27),"",Pér1!$R$27)</f>
        <v/>
      </c>
      <c r="AQ17" s="73" t="str">
        <f>IF(ISBLANK(Pér1!$R$28),"",Pér1!$R$28)</f>
        <v/>
      </c>
      <c r="AR17" s="73" t="str">
        <f>IF(ISBLANK(Pér1!$R$29),"",Pér1!$R$29)</f>
        <v/>
      </c>
      <c r="AS17" s="73" t="str">
        <f>IF(ISBLANK(Pér1!$R$30),"",Pér1!$R$30)</f>
        <v/>
      </c>
      <c r="AT17" s="73" t="str">
        <f>IF(ISBLANK(Pér1!$R$31),"",Pér1!$R$31)</f>
        <v/>
      </c>
      <c r="AU17" s="73" t="str">
        <f>IF(ISBLANK(Pér1!$R$32),"",Pér1!$R$32)</f>
        <v/>
      </c>
      <c r="AV17" s="73" t="str">
        <f>IF(ISBLANK(Pér1!$R$33),"",Pér1!$R$33)</f>
        <v/>
      </c>
      <c r="AW17" s="73" t="str">
        <f>IF(ISBLANK(Pér1!$R$34),"",Pér1!$R$34)</f>
        <v/>
      </c>
      <c r="AX17" s="73" t="str">
        <f>IF(ISBLANK(Pér1!$R$35),"",Pér1!$R$35)</f>
        <v/>
      </c>
      <c r="AY17" s="73" t="str">
        <f>IF(ISBLANK(Pér1!$R$36),"",Pér1!$R$36)</f>
        <v/>
      </c>
      <c r="AZ17" s="73" t="str">
        <f>IF(ISBLANK(Pér1!$R$37),"",Pér1!$R$37)</f>
        <v/>
      </c>
      <c r="BA17" s="73" t="str">
        <f>IF(ISBLANK(Pér1!$R$38),"",Pér1!$R$38)</f>
        <v/>
      </c>
      <c r="BB17" s="73" t="str">
        <f>IF(ISBLANK(Pér1!$R$39),"",Pér1!$R$39)</f>
        <v/>
      </c>
      <c r="BC17" s="73" t="str">
        <f>IF(ISBLANK(Pér1!$R$40),"",Pér1!$R$40)</f>
        <v/>
      </c>
      <c r="BD17" s="73" t="str">
        <f>IF(ISBLANK(Pér1!$R$41),"",Pér1!$R$41)</f>
        <v/>
      </c>
      <c r="BE17" s="73" t="str">
        <f>IF(ISBLANK(Pér1!$R$42),"",Pér1!$R$42)</f>
        <v/>
      </c>
      <c r="BF17" s="73" t="str">
        <f>IF(ISBLANK(Pér1!$R$43),"",Pér1!$R$43)</f>
        <v/>
      </c>
      <c r="BG17" s="73" t="str">
        <f>IF(ISBLANK(Pér1!$R$44),"",Pér1!$R$44)</f>
        <v/>
      </c>
      <c r="BH17" s="73" t="str">
        <f>IF(ISBLANK(Pér1!$R$45),"",Pér1!$R$45)</f>
        <v/>
      </c>
      <c r="BI17" s="73" t="str">
        <f>IF(ISBLANK(Pér1!$R$46),"",Pér1!$R$46)</f>
        <v/>
      </c>
      <c r="BJ17" s="73" t="str">
        <f>IF(ISBLANK(Pér1!$R$47),"",Pér1!$R$47)</f>
        <v/>
      </c>
      <c r="BK17" s="73" t="str">
        <f>IF(ISBLANK(Pér1!$R$48),"",Pér1!$R$48)</f>
        <v/>
      </c>
      <c r="BL17" s="73" t="str">
        <f>IF(ISBLANK(Pér1!$R$49),"",Pér1!$R$49)</f>
        <v/>
      </c>
      <c r="BM17" s="73" t="str">
        <f>IF(ISBLANK(Pér1!$R$50),"",Pér1!$R$50)</f>
        <v/>
      </c>
      <c r="BN17" s="73" t="str">
        <f>IF(ISBLANK(Pér1!$R$51),"",Pér1!$R$51)</f>
        <v/>
      </c>
      <c r="BO17" s="83" t="str">
        <f>IF(ISBLANK(Pér1!$R$52),"",Pér1!$R$52)</f>
        <v/>
      </c>
      <c r="BR17" s="87" t="e">
        <f t="shared" si="2"/>
        <v>#VALUE!</v>
      </c>
      <c r="BS17" s="87" t="e">
        <f t="shared" si="3"/>
        <v>#VALUE!</v>
      </c>
      <c r="CV17" s="100">
        <f t="shared" si="4"/>
        <v>2</v>
      </c>
      <c r="CW17" s="58">
        <f t="shared" si="5"/>
        <v>0</v>
      </c>
      <c r="CX17" s="101" t="str">
        <f t="shared" si="6"/>
        <v/>
      </c>
      <c r="CY17" s="100">
        <f t="shared" si="7"/>
        <v>2</v>
      </c>
      <c r="CZ17" s="58">
        <f t="shared" si="8"/>
        <v>0</v>
      </c>
      <c r="DA17" s="101" t="str">
        <f t="shared" si="9"/>
        <v/>
      </c>
      <c r="DD17" s="113" t="s">
        <v>52</v>
      </c>
      <c r="DE17" s="113" t="s">
        <v>68</v>
      </c>
      <c r="DG17" s="113" t="s">
        <v>63</v>
      </c>
      <c r="DH17" s="113" t="s">
        <v>68</v>
      </c>
      <c r="DJ17" s="113" t="s">
        <v>53</v>
      </c>
      <c r="DK17" s="113" t="s">
        <v>68</v>
      </c>
      <c r="DM17" s="113" t="s">
        <v>64</v>
      </c>
      <c r="DN17" s="113" t="s">
        <v>68</v>
      </c>
      <c r="DP17" s="113" t="s">
        <v>54</v>
      </c>
      <c r="DQ17" s="113" t="s">
        <v>68</v>
      </c>
      <c r="DS17" s="113" t="s">
        <v>65</v>
      </c>
      <c r="DT17" s="113" t="s">
        <v>68</v>
      </c>
      <c r="DV17" s="113" t="s">
        <v>55</v>
      </c>
      <c r="DW17" s="113" t="s">
        <v>68</v>
      </c>
      <c r="DY17" s="113" t="s">
        <v>66</v>
      </c>
      <c r="DZ17" s="113" t="s">
        <v>68</v>
      </c>
      <c r="EB17" s="113" t="s">
        <v>56</v>
      </c>
      <c r="EC17" s="113" t="s">
        <v>68</v>
      </c>
      <c r="EE17" s="113" t="s">
        <v>67</v>
      </c>
      <c r="EF17" s="113" t="s">
        <v>68</v>
      </c>
      <c r="EH17" s="114" t="s">
        <v>52</v>
      </c>
      <c r="EI17" s="114" t="s">
        <v>69</v>
      </c>
      <c r="EK17" s="114" t="s">
        <v>63</v>
      </c>
      <c r="EL17" s="114" t="s">
        <v>80</v>
      </c>
      <c r="EN17" s="114" t="s">
        <v>53</v>
      </c>
      <c r="EO17" s="114" t="s">
        <v>69</v>
      </c>
      <c r="EQ17" s="114" t="s">
        <v>64</v>
      </c>
      <c r="ER17" s="114" t="s">
        <v>80</v>
      </c>
      <c r="ET17" s="114" t="s">
        <v>54</v>
      </c>
      <c r="EU17" s="114" t="s">
        <v>69</v>
      </c>
      <c r="EW17" s="114" t="s">
        <v>65</v>
      </c>
      <c r="EX17" s="114" t="s">
        <v>80</v>
      </c>
      <c r="EZ17" s="114" t="s">
        <v>55</v>
      </c>
      <c r="FA17" s="114" t="s">
        <v>69</v>
      </c>
      <c r="FC17" s="114" t="s">
        <v>66</v>
      </c>
      <c r="FD17" s="114" t="s">
        <v>80</v>
      </c>
      <c r="FF17" s="114" t="s">
        <v>56</v>
      </c>
      <c r="FG17" s="114" t="s">
        <v>69</v>
      </c>
      <c r="FI17" s="114" t="s">
        <v>67</v>
      </c>
      <c r="FJ17" s="114" t="s">
        <v>80</v>
      </c>
      <c r="FL17" s="196" t="s">
        <v>52</v>
      </c>
      <c r="FM17" s="196" t="s">
        <v>82</v>
      </c>
      <c r="FO17" s="196" t="s">
        <v>63</v>
      </c>
      <c r="FP17" s="196" t="s">
        <v>83</v>
      </c>
      <c r="FR17" s="196" t="s">
        <v>53</v>
      </c>
      <c r="FS17" s="196" t="s">
        <v>82</v>
      </c>
      <c r="FU17" s="196" t="s">
        <v>64</v>
      </c>
      <c r="FV17" s="196" t="s">
        <v>83</v>
      </c>
      <c r="FX17" s="196" t="s">
        <v>54</v>
      </c>
      <c r="FY17" s="196" t="s">
        <v>82</v>
      </c>
      <c r="GA17" s="196" t="s">
        <v>65</v>
      </c>
      <c r="GB17" s="196" t="s">
        <v>83</v>
      </c>
      <c r="GD17" s="196" t="s">
        <v>55</v>
      </c>
      <c r="GE17" s="196" t="s">
        <v>82</v>
      </c>
      <c r="GG17" s="196" t="s">
        <v>66</v>
      </c>
      <c r="GH17" s="196" t="s">
        <v>83</v>
      </c>
      <c r="GJ17" s="196" t="s">
        <v>56</v>
      </c>
      <c r="GK17" s="196" t="s">
        <v>82</v>
      </c>
      <c r="GM17" s="196" t="s">
        <v>67</v>
      </c>
      <c r="GN17" s="196" t="s">
        <v>83</v>
      </c>
    </row>
    <row r="18" spans="1:196" ht="12.75" customHeight="1" x14ac:dyDescent="0.2">
      <c r="A18" s="1"/>
      <c r="B18" s="69"/>
      <c r="C18" s="3"/>
      <c r="D18" s="178" t="str">
        <f>IF(ISBLANK(Pér1!$S$12),"",(Pér1!$S$12))</f>
        <v/>
      </c>
      <c r="E18" s="70" t="str">
        <f>IF(ISBLANK(Pér1!$S$7),"",(Pér1!$S$7))</f>
        <v/>
      </c>
      <c r="F18" s="71" t="str">
        <f>IF(ISBLANK(Pér1!$S$8),"",(Pér1!$S$8))</f>
        <v/>
      </c>
      <c r="G18" s="71" t="str">
        <f>IF(ISBLANK(Pér1!$S$10),"",(Pér1!$S$10))</f>
        <v/>
      </c>
      <c r="H18" s="72" t="str">
        <f>HLOOKUP($C$7,$AG$11:$BO$25,8,TRUE)</f>
        <v/>
      </c>
      <c r="I18" s="180" t="str">
        <f>IF(ISBLANK(Pér1!$S$13),"",(Pér1!$S$13))</f>
        <v/>
      </c>
      <c r="J18" s="85" t="str">
        <f t="shared" si="0"/>
        <v/>
      </c>
      <c r="K18" s="69"/>
      <c r="L18" s="69"/>
      <c r="M18" s="178" t="str">
        <f>IF(ISBLANK(Pér4!$S$12),"",(Pér4!$S$12))</f>
        <v/>
      </c>
      <c r="N18" s="70" t="str">
        <f>IF(ISBLANK(Pér4!$S$7),"",(Pér4!$S$7))</f>
        <v/>
      </c>
      <c r="O18" s="71" t="str">
        <f>IF(ISBLANK(Pér4!$S$8),"",(Pér4!$S$8))</f>
        <v/>
      </c>
      <c r="P18" s="71" t="str">
        <f>IF(ISBLANK(Pér4!$S$10),"",(Pér4!$S$10))</f>
        <v/>
      </c>
      <c r="Q18" s="72" t="str">
        <f>HLOOKUP($C$7,$AG$59:$BO$73,8,TRUE)</f>
        <v/>
      </c>
      <c r="R18" s="180" t="str">
        <f>IF(ISBLANK(Pér4!$S$13),"",(Pér4!$S$13))</f>
        <v/>
      </c>
      <c r="S18" s="85" t="str">
        <f t="shared" si="1"/>
        <v/>
      </c>
      <c r="T18" s="1"/>
      <c r="U18" s="14"/>
      <c r="V18" s="14"/>
      <c r="W18" s="14"/>
      <c r="X18" s="14"/>
      <c r="Y18" s="14"/>
      <c r="Z18" s="14"/>
      <c r="AA18" s="14"/>
      <c r="AB18" s="14"/>
      <c r="AE18" s="74" t="str">
        <f>IF(ISTEXT(Pér1!$B25),Pér1!$B25,"")</f>
        <v/>
      </c>
      <c r="AF18" s="79">
        <v>7</v>
      </c>
      <c r="AG18" s="73" t="str">
        <f>IF(ISBLANK(Pér1!$S$18),"",Pér1!$S$18)</f>
        <v/>
      </c>
      <c r="AH18" s="73" t="str">
        <f>IF(ISBLANK(Pér1!$S$19),"",Pér1!$S$19)</f>
        <v/>
      </c>
      <c r="AI18" s="73" t="str">
        <f>IF(ISBLANK(Pér1!$S$20),"",Pér1!$S$20)</f>
        <v/>
      </c>
      <c r="AJ18" s="73" t="str">
        <f>IF(ISBLANK(Pér1!$S$21),"",Pér1!$S$21)</f>
        <v/>
      </c>
      <c r="AK18" s="73" t="str">
        <f>IF(ISBLANK(Pér1!$S$22),"",Pér1!$S$22)</f>
        <v/>
      </c>
      <c r="AL18" s="73" t="str">
        <f>IF(ISBLANK(Pér1!$S$23),"",Pér1!$S$23)</f>
        <v/>
      </c>
      <c r="AM18" s="73" t="str">
        <f>IF(ISBLANK(Pér1!$S$24),"",Pér1!$S$24)</f>
        <v/>
      </c>
      <c r="AN18" s="73" t="str">
        <f>IF(ISBLANK(Pér1!$S$25),"",Pér1!$S$25)</f>
        <v/>
      </c>
      <c r="AO18" s="73" t="str">
        <f>IF(ISBLANK(Pér1!$S$26),"",Pér1!$S$26)</f>
        <v/>
      </c>
      <c r="AP18" s="73" t="str">
        <f>IF(ISBLANK(Pér1!$S$27),"",Pér1!$S$27)</f>
        <v/>
      </c>
      <c r="AQ18" s="73" t="str">
        <f>IF(ISBLANK(Pér1!$S$28),"",Pér1!$S$28)</f>
        <v/>
      </c>
      <c r="AR18" s="73" t="str">
        <f>IF(ISBLANK(Pér1!$S$29),"",Pér1!$S$29)</f>
        <v/>
      </c>
      <c r="AS18" s="73" t="str">
        <f>IF(ISBLANK(Pér1!$S$30),"",Pér1!$S$30)</f>
        <v/>
      </c>
      <c r="AT18" s="73" t="str">
        <f>IF(ISBLANK(Pér1!$S$31),"",Pér1!$S$31)</f>
        <v/>
      </c>
      <c r="AU18" s="73" t="str">
        <f>IF(ISBLANK(Pér1!$S$32),"",Pér1!$S$32)</f>
        <v/>
      </c>
      <c r="AV18" s="73" t="str">
        <f>IF(ISBLANK(Pér1!$S$33),"",Pér1!$S$33)</f>
        <v/>
      </c>
      <c r="AW18" s="73" t="str">
        <f>IF(ISBLANK(Pér1!$S$34),"",Pér1!$S$34)</f>
        <v/>
      </c>
      <c r="AX18" s="73" t="str">
        <f>IF(ISBLANK(Pér1!$S$35),"",Pér1!$S$35)</f>
        <v/>
      </c>
      <c r="AY18" s="73" t="str">
        <f>IF(ISBLANK(Pér1!$S$36),"",Pér1!$S$36)</f>
        <v/>
      </c>
      <c r="AZ18" s="73" t="str">
        <f>IF(ISBLANK(Pér1!$S$37),"",Pér1!$S$37)</f>
        <v/>
      </c>
      <c r="BA18" s="73" t="str">
        <f>IF(ISBLANK(Pér1!$S$38),"",Pér1!$S$38)</f>
        <v/>
      </c>
      <c r="BB18" s="73" t="str">
        <f>IF(ISBLANK(Pér1!$S$39),"",Pér1!$S$39)</f>
        <v/>
      </c>
      <c r="BC18" s="73" t="str">
        <f>IF(ISBLANK(Pér1!$S$40),"",Pér1!$S$40)</f>
        <v/>
      </c>
      <c r="BD18" s="73" t="str">
        <f>IF(ISBLANK(Pér1!$S$41),"",Pér1!$S$41)</f>
        <v/>
      </c>
      <c r="BE18" s="73" t="str">
        <f>IF(ISBLANK(Pér1!$S$42),"",Pér1!$S$42)</f>
        <v/>
      </c>
      <c r="BF18" s="73" t="str">
        <f>IF(ISBLANK(Pér1!$S$43),"",Pér1!$S$43)</f>
        <v/>
      </c>
      <c r="BG18" s="73" t="str">
        <f>IF(ISBLANK(Pér1!$S$44),"",Pér1!$S$44)</f>
        <v/>
      </c>
      <c r="BH18" s="73" t="str">
        <f>IF(ISBLANK(Pér1!$S$45),"",Pér1!$S$45)</f>
        <v/>
      </c>
      <c r="BI18" s="73" t="str">
        <f>IF(ISBLANK(Pér1!$S$46),"",Pér1!$S$46)</f>
        <v/>
      </c>
      <c r="BJ18" s="73" t="str">
        <f>IF(ISBLANK(Pér1!$S$47),"",Pér1!$S$47)</f>
        <v/>
      </c>
      <c r="BK18" s="73" t="str">
        <f>IF(ISBLANK(Pér1!$S$48),"",Pér1!$S$48)</f>
        <v/>
      </c>
      <c r="BL18" s="73" t="str">
        <f>IF(ISBLANK(Pér1!$S$49),"",Pér1!$S$49)</f>
        <v/>
      </c>
      <c r="BM18" s="73" t="str">
        <f>IF(ISBLANK(Pér1!$S$50),"",Pér1!$S$50)</f>
        <v/>
      </c>
      <c r="BN18" s="73" t="str">
        <f>IF(ISBLANK(Pér1!$S$51),"",Pér1!$S$51)</f>
        <v/>
      </c>
      <c r="BO18" s="83" t="str">
        <f>IF(ISBLANK(Pér1!$S$52),"",Pér1!$S$52)</f>
        <v/>
      </c>
      <c r="BR18" s="87" t="e">
        <f t="shared" si="2"/>
        <v>#VALUE!</v>
      </c>
      <c r="BS18" s="87" t="e">
        <f t="shared" si="3"/>
        <v>#VALUE!</v>
      </c>
      <c r="CV18" s="100">
        <f t="shared" si="4"/>
        <v>2</v>
      </c>
      <c r="CW18" s="58">
        <f t="shared" si="5"/>
        <v>0</v>
      </c>
      <c r="CX18" s="101" t="str">
        <f t="shared" si="6"/>
        <v/>
      </c>
      <c r="CY18" s="100">
        <f t="shared" si="7"/>
        <v>2</v>
      </c>
      <c r="CZ18" s="58">
        <f t="shared" si="8"/>
        <v>0</v>
      </c>
      <c r="DA18" s="101" t="str">
        <f t="shared" si="9"/>
        <v/>
      </c>
      <c r="DD18" s="58">
        <v>1</v>
      </c>
      <c r="DE18" s="58" t="str">
        <f>IF(ISNUMBER(Pér1!$F18),(Pér1!$F18),"")</f>
        <v/>
      </c>
      <c r="DG18" s="58">
        <v>1</v>
      </c>
      <c r="DH18" s="58" t="str">
        <f>IF(ISNUMBER(Pér1!$G18),(Pér1!$G18),"")</f>
        <v/>
      </c>
      <c r="DJ18" s="58">
        <v>1</v>
      </c>
      <c r="DK18" s="58" t="str">
        <f>IF(ISNUMBER(Pér2!$F18),(Pér2!$F18),"")</f>
        <v/>
      </c>
      <c r="DM18" s="58">
        <v>1</v>
      </c>
      <c r="DN18" s="58" t="str">
        <f>IF(ISNUMBER(Pér2!$G18),(Pér2!$G18),"")</f>
        <v/>
      </c>
      <c r="DP18" s="58">
        <v>1</v>
      </c>
      <c r="DQ18" s="58" t="str">
        <f>IF(ISNUMBER(Pér3!$F18),(Pér3!$F18),"")</f>
        <v/>
      </c>
      <c r="DS18" s="58">
        <v>1</v>
      </c>
      <c r="DT18" s="58" t="str">
        <f>IF(ISNUMBER(Pér3!$G18),(Pér3!$G18),"")</f>
        <v/>
      </c>
      <c r="DV18" s="58">
        <v>1</v>
      </c>
      <c r="DW18" s="58" t="str">
        <f>IF(ISNUMBER(Pér4!$F18),(Pér4!$F18),"")</f>
        <v/>
      </c>
      <c r="DY18" s="58">
        <v>1</v>
      </c>
      <c r="DZ18" s="58" t="str">
        <f>IF(ISNUMBER(Pér4!$G18),(Pér4!$G18),"")</f>
        <v/>
      </c>
      <c r="EB18" s="58">
        <v>1</v>
      </c>
      <c r="EC18" s="58" t="str">
        <f>IF(ISNUMBER(Pér5!$F18),(Pér5!$F18),"")</f>
        <v/>
      </c>
      <c r="EE18" s="58">
        <v>1</v>
      </c>
      <c r="EF18" s="58" t="str">
        <f>IF(ISNUMBER(Pér5!$G18),(Pér5!$G18),"")</f>
        <v/>
      </c>
      <c r="EH18" s="58">
        <v>1</v>
      </c>
      <c r="EI18" s="58" t="str">
        <f>IF(ISNUMBER(Pér1!$H18),(Pér1!$H18),"")</f>
        <v/>
      </c>
      <c r="EK18" s="58">
        <v>1</v>
      </c>
      <c r="EL18" s="58" t="str">
        <f>IF(ISNUMBER(Pér1!$I18),(Pér1!$I18),"")</f>
        <v/>
      </c>
      <c r="EN18" s="58">
        <v>1</v>
      </c>
      <c r="EO18" s="58" t="str">
        <f>IF(ISNUMBER(Pér2!$H18),(Pér2!$H18),"")</f>
        <v/>
      </c>
      <c r="EQ18" s="58">
        <v>1</v>
      </c>
      <c r="ER18" s="58" t="str">
        <f>IF(ISNUMBER(Pér2!$I18),(Pér2!$I18),"")</f>
        <v/>
      </c>
      <c r="ET18" s="58">
        <v>1</v>
      </c>
      <c r="EU18" s="58" t="str">
        <f>IF(ISNUMBER(Pér3!$H18),(Pér3!$H18),"")</f>
        <v/>
      </c>
      <c r="EW18" s="58">
        <v>1</v>
      </c>
      <c r="EX18" s="58" t="str">
        <f>IF(ISNUMBER(Pér3!$I18),(Pér3!$I18),"")</f>
        <v/>
      </c>
      <c r="EZ18" s="58">
        <v>1</v>
      </c>
      <c r="FA18" s="58" t="str">
        <f>IF(ISNUMBER(Pér4!$H18),(Pér4!$H18),"")</f>
        <v/>
      </c>
      <c r="FC18" s="58">
        <v>1</v>
      </c>
      <c r="FD18" s="58" t="str">
        <f>IF(ISNUMBER(Pér4!$I18),(Pér4!$I18),"")</f>
        <v/>
      </c>
      <c r="FF18" s="58">
        <v>1</v>
      </c>
      <c r="FG18" s="58" t="str">
        <f>IF(ISNUMBER(Pér5!$H18),(Pér5!$H18),"")</f>
        <v/>
      </c>
      <c r="FI18" s="58">
        <v>1</v>
      </c>
      <c r="FJ18" s="58" t="str">
        <f>IF(ISNUMBER(Pér5!$I18),(Pér5!$I18),"")</f>
        <v/>
      </c>
      <c r="FL18" s="58">
        <v>1</v>
      </c>
      <c r="FM18" s="58" t="str">
        <f>IF(ISNUMBER(Pér1!$J18),(Pér1!$J18),"")</f>
        <v/>
      </c>
      <c r="FO18" s="58">
        <v>1</v>
      </c>
      <c r="FP18" s="58" t="str">
        <f>IF(ISNUMBER(Pér1!$K18),(Pér1!$K18),"")</f>
        <v/>
      </c>
      <c r="FR18" s="58">
        <v>1</v>
      </c>
      <c r="FS18" s="58" t="str">
        <f>IF(ISNUMBER(Pér2!$J18),(Pér2!$J18),"")</f>
        <v/>
      </c>
      <c r="FU18" s="58">
        <v>1</v>
      </c>
      <c r="FV18" s="58" t="str">
        <f>IF(ISNUMBER(Pér2!$K18),(Pér2!$K18),"")</f>
        <v/>
      </c>
      <c r="FX18" s="58">
        <v>1</v>
      </c>
      <c r="FY18" s="58" t="str">
        <f>IF(ISNUMBER(Pér3!$J18),(Pér3!$J18),"")</f>
        <v/>
      </c>
      <c r="GA18" s="58">
        <v>1</v>
      </c>
      <c r="GB18" s="58" t="str">
        <f>IF(ISNUMBER(Pér3!$K18),(Pér3!$K18),"")</f>
        <v/>
      </c>
      <c r="GD18" s="58">
        <v>1</v>
      </c>
      <c r="GE18" s="58" t="str">
        <f>IF(ISNUMBER(Pér4!$J18),(Pér4!$J18),"")</f>
        <v/>
      </c>
      <c r="GG18" s="58">
        <v>1</v>
      </c>
      <c r="GH18" s="58" t="str">
        <f>IF(ISNUMBER(Pér4!$K18),(Pér4!$K18),"")</f>
        <v/>
      </c>
      <c r="GJ18" s="58">
        <v>1</v>
      </c>
      <c r="GK18" s="58" t="str">
        <f>IF(ISNUMBER(Pér5!$J18),(Pér5!$J18),"")</f>
        <v/>
      </c>
      <c r="GM18" s="58">
        <v>1</v>
      </c>
      <c r="GN18" s="58" t="str">
        <f>IF(ISNUMBER(Pér5!$K18),(Pér5!$K18),"")</f>
        <v/>
      </c>
    </row>
    <row r="19" spans="1:196" ht="12.75" customHeight="1" x14ac:dyDescent="0.2">
      <c r="A19" s="1"/>
      <c r="B19" s="69"/>
      <c r="C19" s="3"/>
      <c r="D19" s="178" t="str">
        <f>IF(ISBLANK(Pér1!$T$12),"",(Pér1!$T$12))</f>
        <v/>
      </c>
      <c r="E19" s="70" t="str">
        <f>IF(ISBLANK(Pér1!$T$7),"",(Pér1!$T$7))</f>
        <v/>
      </c>
      <c r="F19" s="71" t="str">
        <f>IF(ISBLANK(Pér1!$T$8),"",(Pér1!$T$8))</f>
        <v/>
      </c>
      <c r="G19" s="71" t="str">
        <f>IF(ISBLANK(Pér1!$T$10),"",(Pér1!$T$10))</f>
        <v/>
      </c>
      <c r="H19" s="72" t="str">
        <f>HLOOKUP($C$7,$AG$11:$BO$25,9,TRUE)</f>
        <v/>
      </c>
      <c r="I19" s="180" t="str">
        <f>IF(ISBLANK(Pér1!$T$13),"",(Pér1!$T$13))</f>
        <v/>
      </c>
      <c r="J19" s="85" t="str">
        <f t="shared" si="0"/>
        <v/>
      </c>
      <c r="K19" s="69"/>
      <c r="L19" s="69"/>
      <c r="M19" s="178" t="str">
        <f>IF(ISBLANK(Pér4!$T$12),"",(Pér4!$T$12))</f>
        <v/>
      </c>
      <c r="N19" s="70" t="str">
        <f>IF(ISBLANK(Pér4!$T$7),"",(Pér4!$T$7))</f>
        <v/>
      </c>
      <c r="O19" s="71" t="str">
        <f>IF(ISBLANK(Pér4!$T$8),"",(Pér4!$T$8))</f>
        <v/>
      </c>
      <c r="P19" s="71" t="str">
        <f>IF(ISBLANK(Pér4!$T$10),"",(Pér4!$T$10))</f>
        <v/>
      </c>
      <c r="Q19" s="72" t="str">
        <f>HLOOKUP($C$7,$AG$59:$BO$73,9,TRUE)</f>
        <v/>
      </c>
      <c r="R19" s="180" t="str">
        <f>IF(ISBLANK(Pér4!$T$13),"",(Pér4!$T$13))</f>
        <v/>
      </c>
      <c r="S19" s="85" t="str">
        <f t="shared" si="1"/>
        <v/>
      </c>
      <c r="T19" s="1"/>
      <c r="U19" s="14"/>
      <c r="V19" s="14"/>
      <c r="W19" s="14"/>
      <c r="X19" s="14"/>
      <c r="Y19" s="14"/>
      <c r="Z19" s="14"/>
      <c r="AA19" s="14"/>
      <c r="AB19" s="14"/>
      <c r="AE19" s="74" t="str">
        <f>IF(ISTEXT(Pér1!$B26),Pér1!$B26,"")</f>
        <v/>
      </c>
      <c r="AF19" s="79">
        <v>8</v>
      </c>
      <c r="AG19" s="73" t="str">
        <f>IF(ISBLANK(Pér1!$T$18),"",Pér1!$T$18)</f>
        <v/>
      </c>
      <c r="AH19" s="73" t="str">
        <f>IF(ISBLANK(Pér1!$T$19),"",Pér1!$T$19)</f>
        <v/>
      </c>
      <c r="AI19" s="73" t="str">
        <f>IF(ISBLANK(Pér1!$T$20),"",Pér1!$T$20)</f>
        <v/>
      </c>
      <c r="AJ19" s="73" t="str">
        <f>IF(ISBLANK(Pér1!$T$21),"",Pér1!$T$21)</f>
        <v/>
      </c>
      <c r="AK19" s="73" t="str">
        <f>IF(ISBLANK(Pér1!$T$22),"",Pér1!$T$22)</f>
        <v/>
      </c>
      <c r="AL19" s="73" t="str">
        <f>IF(ISBLANK(Pér1!$T$23),"",Pér1!$T$23)</f>
        <v/>
      </c>
      <c r="AM19" s="73" t="str">
        <f>IF(ISBLANK(Pér1!$T$24),"",Pér1!$T$24)</f>
        <v/>
      </c>
      <c r="AN19" s="73" t="str">
        <f>IF(ISBLANK(Pér1!$T$25),"",Pér1!$T$25)</f>
        <v/>
      </c>
      <c r="AO19" s="73" t="str">
        <f>IF(ISBLANK(Pér1!$T$26),"",Pér1!$T$26)</f>
        <v/>
      </c>
      <c r="AP19" s="73" t="str">
        <f>IF(ISBLANK(Pér1!$T$27),"",Pér1!$T$27)</f>
        <v/>
      </c>
      <c r="AQ19" s="73" t="str">
        <f>IF(ISBLANK(Pér1!$T$28),"",Pér1!$T$28)</f>
        <v/>
      </c>
      <c r="AR19" s="73" t="str">
        <f>IF(ISBLANK(Pér1!$T$29),"",Pér1!$T$29)</f>
        <v/>
      </c>
      <c r="AS19" s="73" t="str">
        <f>IF(ISBLANK(Pér1!$T$30),"",Pér1!$T$30)</f>
        <v/>
      </c>
      <c r="AT19" s="73" t="str">
        <f>IF(ISBLANK(Pér1!$T$31),"",Pér1!$T$31)</f>
        <v/>
      </c>
      <c r="AU19" s="73" t="str">
        <f>IF(ISBLANK(Pér1!$T$32),"",Pér1!$T$32)</f>
        <v/>
      </c>
      <c r="AV19" s="73" t="str">
        <f>IF(ISBLANK(Pér1!$T$33),"",Pér1!$T$33)</f>
        <v/>
      </c>
      <c r="AW19" s="73" t="str">
        <f>IF(ISBLANK(Pér1!$T$34),"",Pér1!$T$34)</f>
        <v/>
      </c>
      <c r="AX19" s="73" t="str">
        <f>IF(ISBLANK(Pér1!$T$35),"",Pér1!$T$35)</f>
        <v/>
      </c>
      <c r="AY19" s="73" t="str">
        <f>IF(ISBLANK(Pér1!$T$36),"",Pér1!$T$36)</f>
        <v/>
      </c>
      <c r="AZ19" s="73" t="str">
        <f>IF(ISBLANK(Pér1!$T$37),"",Pér1!$T$37)</f>
        <v/>
      </c>
      <c r="BA19" s="73" t="str">
        <f>IF(ISBLANK(Pér1!$T$38),"",Pér1!$T$38)</f>
        <v/>
      </c>
      <c r="BB19" s="73" t="str">
        <f>IF(ISBLANK(Pér1!$T$39),"",Pér1!$T$39)</f>
        <v/>
      </c>
      <c r="BC19" s="73" t="str">
        <f>IF(ISBLANK(Pér1!$T$40),"",Pér1!$T$40)</f>
        <v/>
      </c>
      <c r="BD19" s="73" t="str">
        <f>IF(ISBLANK(Pér1!$T$41),"",Pér1!$T$41)</f>
        <v/>
      </c>
      <c r="BE19" s="73" t="str">
        <f>IF(ISBLANK(Pér1!$T$42),"",Pér1!$T$42)</f>
        <v/>
      </c>
      <c r="BF19" s="73" t="str">
        <f>IF(ISBLANK(Pér1!$T$43),"",Pér1!$T$43)</f>
        <v/>
      </c>
      <c r="BG19" s="73" t="str">
        <f>IF(ISBLANK(Pér1!$T$44),"",Pér1!$T$44)</f>
        <v/>
      </c>
      <c r="BH19" s="73" t="str">
        <f>IF(ISBLANK(Pér1!$T$45),"",Pér1!$T$45)</f>
        <v/>
      </c>
      <c r="BI19" s="73" t="str">
        <f>IF(ISBLANK(Pér1!$T$46),"",Pér1!$T$46)</f>
        <v/>
      </c>
      <c r="BJ19" s="73" t="str">
        <f>IF(ISBLANK(Pér1!$T$47),"",Pér1!$T$47)</f>
        <v/>
      </c>
      <c r="BK19" s="73" t="str">
        <f>IF(ISBLANK(Pér1!$T$48),"",Pér1!$T$48)</f>
        <v/>
      </c>
      <c r="BL19" s="73" t="str">
        <f>IF(ISBLANK(Pér1!$T$49),"",Pér1!$T$49)</f>
        <v/>
      </c>
      <c r="BM19" s="73" t="str">
        <f>IF(ISBLANK(Pér1!$T$50),"",Pér1!$T$50)</f>
        <v/>
      </c>
      <c r="BN19" s="73" t="str">
        <f>IF(ISBLANK(Pér1!$T$51),"",Pér1!$T$51)</f>
        <v/>
      </c>
      <c r="BO19" s="83" t="str">
        <f>IF(ISBLANK(Pér1!$T$52),"",Pér1!$T$52)</f>
        <v/>
      </c>
      <c r="BR19" s="87" t="e">
        <f t="shared" si="2"/>
        <v>#VALUE!</v>
      </c>
      <c r="BS19" s="87" t="e">
        <f t="shared" si="3"/>
        <v>#VALUE!</v>
      </c>
      <c r="CV19" s="100">
        <f t="shared" si="4"/>
        <v>2</v>
      </c>
      <c r="CW19" s="58">
        <f t="shared" si="5"/>
        <v>0</v>
      </c>
      <c r="CX19" s="101" t="str">
        <f t="shared" si="6"/>
        <v/>
      </c>
      <c r="CY19" s="100">
        <f t="shared" si="7"/>
        <v>2</v>
      </c>
      <c r="CZ19" s="58">
        <f t="shared" si="8"/>
        <v>0</v>
      </c>
      <c r="DA19" s="101" t="str">
        <f t="shared" si="9"/>
        <v/>
      </c>
      <c r="DD19" s="58">
        <v>2</v>
      </c>
      <c r="DE19" s="58" t="str">
        <f>IF(ISNUMBER(Pér1!$F19),(Pér1!$F19),"")</f>
        <v/>
      </c>
      <c r="DG19" s="58">
        <v>2</v>
      </c>
      <c r="DH19" s="58" t="str">
        <f>IF(ISNUMBER(Pér1!$I19),(Pér1!$I19),"")</f>
        <v/>
      </c>
      <c r="DJ19" s="58">
        <v>2</v>
      </c>
      <c r="DK19" s="58" t="str">
        <f>IF(ISNUMBER(Pér2!$F19),(Pér2!$F19),"")</f>
        <v/>
      </c>
      <c r="DM19" s="58">
        <v>2</v>
      </c>
      <c r="DN19" s="58" t="str">
        <f>IF(ISNUMBER(Pér2!$G19),(Pér2!$G19),"")</f>
        <v/>
      </c>
      <c r="DP19" s="58">
        <v>2</v>
      </c>
      <c r="DQ19" s="58" t="str">
        <f>IF(ISNUMBER(Pér3!$F19),(Pér3!$F19),"")</f>
        <v/>
      </c>
      <c r="DS19" s="58">
        <v>2</v>
      </c>
      <c r="DT19" s="58" t="str">
        <f>IF(ISNUMBER(Pér3!$G19),(Pér3!$G19),"")</f>
        <v/>
      </c>
      <c r="DV19" s="58">
        <v>2</v>
      </c>
      <c r="DW19" s="58" t="str">
        <f>IF(ISNUMBER(Pér4!$F19),(Pér4!$F19),"")</f>
        <v/>
      </c>
      <c r="DY19" s="58">
        <v>2</v>
      </c>
      <c r="DZ19" s="58" t="str">
        <f>IF(ISNUMBER(Pér4!$G19),(Pér4!$G19),"")</f>
        <v/>
      </c>
      <c r="EB19" s="58">
        <v>2</v>
      </c>
      <c r="EC19" s="58" t="str">
        <f>IF(ISNUMBER(Pér5!$F19),(Pér5!$F19),"")</f>
        <v/>
      </c>
      <c r="EE19" s="58">
        <v>2</v>
      </c>
      <c r="EF19" s="58" t="str">
        <f>IF(ISNUMBER(Pér5!$G19),(Pér5!$G19),"")</f>
        <v/>
      </c>
      <c r="EH19" s="58">
        <v>2</v>
      </c>
      <c r="EI19" s="58" t="str">
        <f>IF(ISNUMBER(Pér1!$H19),(Pér1!$H19),"")</f>
        <v/>
      </c>
      <c r="EK19" s="58">
        <v>2</v>
      </c>
      <c r="EL19" s="58" t="str">
        <f>IF(ISNUMBER(Pér1!$I19),(Pér1!$I19),"")</f>
        <v/>
      </c>
      <c r="EN19" s="58">
        <v>2</v>
      </c>
      <c r="EO19" s="58" t="str">
        <f>IF(ISNUMBER(Pér2!$H19),(Pér2!$H19),"")</f>
        <v/>
      </c>
      <c r="EQ19" s="58">
        <v>2</v>
      </c>
      <c r="ER19" s="58" t="str">
        <f>IF(ISNUMBER(Pér2!$I19),(Pér2!$I19),"")</f>
        <v/>
      </c>
      <c r="ET19" s="58">
        <v>2</v>
      </c>
      <c r="EU19" s="58" t="str">
        <f>IF(ISNUMBER(Pér3!$H19),(Pér3!$H19),"")</f>
        <v/>
      </c>
      <c r="EW19" s="58">
        <v>2</v>
      </c>
      <c r="EX19" s="58" t="str">
        <f>IF(ISNUMBER(Pér3!$I19),(Pér3!$I19),"")</f>
        <v/>
      </c>
      <c r="EZ19" s="58">
        <v>2</v>
      </c>
      <c r="FA19" s="58" t="str">
        <f>IF(ISNUMBER(Pér4!$H19),(Pér4!$H19),"")</f>
        <v/>
      </c>
      <c r="FC19" s="58">
        <v>2</v>
      </c>
      <c r="FD19" s="58" t="str">
        <f>IF(ISNUMBER(Pér4!$I19),(Pér4!$I19),"")</f>
        <v/>
      </c>
      <c r="FF19" s="58">
        <v>2</v>
      </c>
      <c r="FG19" s="58" t="str">
        <f>IF(ISNUMBER(Pér5!$H19),(Pér5!$H19),"")</f>
        <v/>
      </c>
      <c r="FI19" s="58">
        <v>2</v>
      </c>
      <c r="FJ19" s="58" t="str">
        <f>IF(ISNUMBER(Pér5!$I19),(Pér5!$I19),"")</f>
        <v/>
      </c>
      <c r="FL19" s="58">
        <v>2</v>
      </c>
      <c r="FM19" s="58" t="str">
        <f>IF(ISNUMBER(Pér1!$J19),(Pér1!$J19),"")</f>
        <v/>
      </c>
      <c r="FO19" s="58">
        <v>2</v>
      </c>
      <c r="FP19" s="58" t="str">
        <f>IF(ISNUMBER(Pér1!$K19),(Pér1!$K19),"")</f>
        <v/>
      </c>
      <c r="FR19" s="58">
        <v>2</v>
      </c>
      <c r="FS19" s="58" t="str">
        <f>IF(ISNUMBER(Pér2!$J19),(Pér2!$J19),"")</f>
        <v/>
      </c>
      <c r="FU19" s="58">
        <v>2</v>
      </c>
      <c r="FV19" s="58" t="str">
        <f>IF(ISNUMBER(Pér2!$K19),(Pér2!$K19),"")</f>
        <v/>
      </c>
      <c r="FX19" s="58">
        <v>2</v>
      </c>
      <c r="FY19" s="58" t="str">
        <f>IF(ISNUMBER(Pér3!$J19),(Pér3!$J19),"")</f>
        <v/>
      </c>
      <c r="GA19" s="58">
        <v>2</v>
      </c>
      <c r="GB19" s="58" t="str">
        <f>IF(ISNUMBER(Pér3!$K19),(Pér3!$K19),"")</f>
        <v/>
      </c>
      <c r="GD19" s="58">
        <v>2</v>
      </c>
      <c r="GE19" s="58" t="str">
        <f>IF(ISNUMBER(Pér4!$J19),(Pér4!$J19),"")</f>
        <v/>
      </c>
      <c r="GG19" s="58">
        <v>2</v>
      </c>
      <c r="GH19" s="58" t="str">
        <f>IF(ISNUMBER(Pér4!$K19),(Pér4!$K19),"")</f>
        <v/>
      </c>
      <c r="GJ19" s="58">
        <v>2</v>
      </c>
      <c r="GK19" s="58" t="str">
        <f>IF(ISNUMBER(Pér5!$J19),(Pér5!$J19),"")</f>
        <v/>
      </c>
      <c r="GM19" s="58">
        <v>2</v>
      </c>
      <c r="GN19" s="58" t="str">
        <f>IF(ISNUMBER(Pér5!$K19),(Pér5!$K19),"")</f>
        <v/>
      </c>
    </row>
    <row r="20" spans="1:196" ht="12.75" customHeight="1" x14ac:dyDescent="0.2">
      <c r="A20" s="1"/>
      <c r="B20" s="69"/>
      <c r="C20" s="3"/>
      <c r="D20" s="178" t="str">
        <f>IF(ISBLANK(Pér1!$U$12),"",(Pér1!$U$12))</f>
        <v/>
      </c>
      <c r="E20" s="70" t="str">
        <f>IF(ISBLANK(Pér1!$U$7),"",(Pér1!$U$7))</f>
        <v/>
      </c>
      <c r="F20" s="71" t="str">
        <f>IF(ISBLANK(Pér1!$U$8),"",(Pér1!$U$8))</f>
        <v/>
      </c>
      <c r="G20" s="71" t="str">
        <f>IF(ISBLANK(Pér1!$U$10),"",(Pér1!$U$10))</f>
        <v/>
      </c>
      <c r="H20" s="72" t="str">
        <f>HLOOKUP($C$7,$AG$11:$BO$25,10,TRUE)</f>
        <v/>
      </c>
      <c r="I20" s="180" t="str">
        <f>IF(ISBLANK(Pér1!$U$13),"",(Pér1!$U$13))</f>
        <v/>
      </c>
      <c r="J20" s="85" t="str">
        <f t="shared" si="0"/>
        <v/>
      </c>
      <c r="K20" s="69"/>
      <c r="L20" s="69"/>
      <c r="M20" s="178" t="str">
        <f>IF(ISBLANK(Pér4!$U$12),"",(Pér4!$U$12))</f>
        <v/>
      </c>
      <c r="N20" s="70" t="str">
        <f>IF(ISBLANK(Pér4!$U$7),"",(Pér4!$U$7))</f>
        <v/>
      </c>
      <c r="O20" s="71" t="str">
        <f>IF(ISBLANK(Pér4!$U$8),"",(Pér4!$U$8))</f>
        <v/>
      </c>
      <c r="P20" s="71" t="str">
        <f>IF(ISBLANK(Pér4!$U$10),"",(Pér4!$U$10))</f>
        <v/>
      </c>
      <c r="Q20" s="72" t="str">
        <f>HLOOKUP($C$7,$AG$59:$BO$73,10,TRUE)</f>
        <v/>
      </c>
      <c r="R20" s="180" t="str">
        <f>IF(ISBLANK(Pér4!$U$13),"",(Pér4!$U$13))</f>
        <v/>
      </c>
      <c r="S20" s="85" t="str">
        <f t="shared" si="1"/>
        <v/>
      </c>
      <c r="T20" s="1"/>
      <c r="U20" s="14"/>
      <c r="V20" s="14"/>
      <c r="W20" s="14"/>
      <c r="X20" s="14"/>
      <c r="Y20" s="14"/>
      <c r="Z20" s="14"/>
      <c r="AA20" s="14"/>
      <c r="AB20" s="14"/>
      <c r="AE20" s="74" t="str">
        <f>IF(ISTEXT(Pér1!$B27),Pér1!$B27,"")</f>
        <v/>
      </c>
      <c r="AF20" s="79">
        <v>9</v>
      </c>
      <c r="AG20" s="73" t="str">
        <f>IF(ISBLANK(Pér1!$U$18),"",Pér1!$U$18)</f>
        <v/>
      </c>
      <c r="AH20" s="73" t="str">
        <f>IF(ISBLANK(Pér1!$U$19),"",Pér1!$U$19)</f>
        <v/>
      </c>
      <c r="AI20" s="73" t="str">
        <f>IF(ISBLANK(Pér1!$U$20),"",Pér1!$U$20)</f>
        <v/>
      </c>
      <c r="AJ20" s="73" t="str">
        <f>IF(ISBLANK(Pér1!$U$21),"",Pér1!$U$21)</f>
        <v/>
      </c>
      <c r="AK20" s="73" t="str">
        <f>IF(ISBLANK(Pér1!$U$22),"",Pér1!$U$22)</f>
        <v/>
      </c>
      <c r="AL20" s="73" t="str">
        <f>IF(ISBLANK(Pér1!$U$23),"",Pér1!$U$23)</f>
        <v/>
      </c>
      <c r="AM20" s="73" t="str">
        <f>IF(ISBLANK(Pér1!$U$24),"",Pér1!$U$24)</f>
        <v/>
      </c>
      <c r="AN20" s="73" t="str">
        <f>IF(ISBLANK(Pér1!$U$25),"",Pér1!$U$25)</f>
        <v/>
      </c>
      <c r="AO20" s="73" t="str">
        <f>IF(ISBLANK(Pér1!$U$26),"",Pér1!$U$26)</f>
        <v/>
      </c>
      <c r="AP20" s="73" t="str">
        <f>IF(ISBLANK(Pér1!$U$27),"",Pér1!$U$27)</f>
        <v/>
      </c>
      <c r="AQ20" s="73" t="str">
        <f>IF(ISBLANK(Pér1!$U$28),"",Pér1!$U$28)</f>
        <v/>
      </c>
      <c r="AR20" s="73" t="str">
        <f>IF(ISBLANK(Pér1!$U$29),"",Pér1!$U$29)</f>
        <v/>
      </c>
      <c r="AS20" s="73" t="str">
        <f>IF(ISBLANK(Pér1!$U$30),"",Pér1!$U$30)</f>
        <v/>
      </c>
      <c r="AT20" s="73" t="str">
        <f>IF(ISBLANK(Pér1!$U$31),"",Pér1!$U$31)</f>
        <v/>
      </c>
      <c r="AU20" s="73" t="str">
        <f>IF(ISBLANK(Pér1!$U$32),"",Pér1!$U$32)</f>
        <v/>
      </c>
      <c r="AV20" s="73" t="str">
        <f>IF(ISBLANK(Pér1!$U$33),"",Pér1!$U$33)</f>
        <v/>
      </c>
      <c r="AW20" s="73" t="str">
        <f>IF(ISBLANK(Pér1!$U$34),"",Pér1!$U$34)</f>
        <v/>
      </c>
      <c r="AX20" s="73" t="str">
        <f>IF(ISBLANK(Pér1!$U$35),"",Pér1!$U$35)</f>
        <v/>
      </c>
      <c r="AY20" s="73" t="str">
        <f>IF(ISBLANK(Pér1!$U$36),"",Pér1!$U$36)</f>
        <v/>
      </c>
      <c r="AZ20" s="73" t="str">
        <f>IF(ISBLANK(Pér1!$U$37),"",Pér1!$U$37)</f>
        <v/>
      </c>
      <c r="BA20" s="73" t="str">
        <f>IF(ISBLANK(Pér1!$U$38),"",Pér1!$U$38)</f>
        <v/>
      </c>
      <c r="BB20" s="73" t="str">
        <f>IF(ISBLANK(Pér1!$U$39),"",Pér1!$U$39)</f>
        <v/>
      </c>
      <c r="BC20" s="73" t="str">
        <f>IF(ISBLANK(Pér1!$U$40),"",Pér1!$U$40)</f>
        <v/>
      </c>
      <c r="BD20" s="73" t="str">
        <f>IF(ISBLANK(Pér1!$U$41),"",Pér1!$U$41)</f>
        <v/>
      </c>
      <c r="BE20" s="73" t="str">
        <f>IF(ISBLANK(Pér1!$U$42),"",Pér1!$U$42)</f>
        <v/>
      </c>
      <c r="BF20" s="73" t="str">
        <f>IF(ISBLANK(Pér1!$U$43),"",Pér1!$U$43)</f>
        <v/>
      </c>
      <c r="BG20" s="73" t="str">
        <f>IF(ISBLANK(Pér1!$U$44),"",Pér1!$U$44)</f>
        <v/>
      </c>
      <c r="BH20" s="73" t="str">
        <f>IF(ISBLANK(Pér1!$U$45),"",Pér1!$U$45)</f>
        <v/>
      </c>
      <c r="BI20" s="73" t="str">
        <f>IF(ISBLANK(Pér1!$U$46),"",Pér1!$U$46)</f>
        <v/>
      </c>
      <c r="BJ20" s="73" t="str">
        <f>IF(ISBLANK(Pér1!$U$47),"",Pér1!$U$47)</f>
        <v/>
      </c>
      <c r="BK20" s="73" t="str">
        <f>IF(ISBLANK(Pér1!$U$48),"",Pér1!$U$48)</f>
        <v/>
      </c>
      <c r="BL20" s="73" t="str">
        <f>IF(ISBLANK(Pér1!$U$49),"",Pér1!$U$49)</f>
        <v/>
      </c>
      <c r="BM20" s="73" t="str">
        <f>IF(ISBLANK(Pér1!$U$50),"",Pér1!$U$50)</f>
        <v/>
      </c>
      <c r="BN20" s="73" t="str">
        <f>IF(ISBLANK(Pér1!$U$51),"",Pér1!$U$51)</f>
        <v/>
      </c>
      <c r="BO20" s="83" t="str">
        <f>IF(ISBLANK(Pér1!$U$52),"",Pér1!$U$52)</f>
        <v/>
      </c>
      <c r="BR20" s="87" t="e">
        <f t="shared" si="2"/>
        <v>#VALUE!</v>
      </c>
      <c r="BS20" s="87" t="e">
        <f t="shared" si="3"/>
        <v>#VALUE!</v>
      </c>
      <c r="CV20" s="100">
        <f t="shared" si="4"/>
        <v>2</v>
      </c>
      <c r="CW20" s="58">
        <f t="shared" si="5"/>
        <v>0</v>
      </c>
      <c r="CX20" s="101" t="str">
        <f t="shared" si="6"/>
        <v/>
      </c>
      <c r="CY20" s="100">
        <f t="shared" si="7"/>
        <v>2</v>
      </c>
      <c r="CZ20" s="58">
        <f t="shared" si="8"/>
        <v>0</v>
      </c>
      <c r="DA20" s="101" t="str">
        <f t="shared" si="9"/>
        <v/>
      </c>
      <c r="DD20" s="58">
        <v>3</v>
      </c>
      <c r="DE20" s="58" t="str">
        <f>IF(ISNUMBER(Pér1!$F20),(Pér1!$F20),"")</f>
        <v/>
      </c>
      <c r="DG20" s="58">
        <v>3</v>
      </c>
      <c r="DH20" s="58" t="str">
        <f>IF(ISNUMBER(Pér1!$I20),(Pér1!$I20),"")</f>
        <v/>
      </c>
      <c r="DJ20" s="58">
        <v>3</v>
      </c>
      <c r="DK20" s="58" t="str">
        <f>IF(ISNUMBER(Pér2!$F20),(Pér2!$F20),"")</f>
        <v/>
      </c>
      <c r="DM20" s="58">
        <v>3</v>
      </c>
      <c r="DN20" s="58" t="str">
        <f>IF(ISNUMBER(Pér2!$G20),(Pér2!$G20),"")</f>
        <v/>
      </c>
      <c r="DP20" s="58">
        <v>3</v>
      </c>
      <c r="DQ20" s="58" t="str">
        <f>IF(ISNUMBER(Pér3!$F20),(Pér3!$F20),"")</f>
        <v/>
      </c>
      <c r="DS20" s="58">
        <v>3</v>
      </c>
      <c r="DT20" s="58" t="str">
        <f>IF(ISNUMBER(Pér3!$G20),(Pér3!$G20),"")</f>
        <v/>
      </c>
      <c r="DV20" s="58">
        <v>3</v>
      </c>
      <c r="DW20" s="58" t="str">
        <f>IF(ISNUMBER(Pér4!$F20),(Pér4!$F20),"")</f>
        <v/>
      </c>
      <c r="DY20" s="58">
        <v>3</v>
      </c>
      <c r="DZ20" s="58" t="str">
        <f>IF(ISNUMBER(Pér4!$G20),(Pér4!$G20),"")</f>
        <v/>
      </c>
      <c r="EB20" s="58">
        <v>3</v>
      </c>
      <c r="EC20" s="58" t="str">
        <f>IF(ISNUMBER(Pér5!$F20),(Pér5!$F20),"")</f>
        <v/>
      </c>
      <c r="EE20" s="58">
        <v>3</v>
      </c>
      <c r="EF20" s="58" t="str">
        <f>IF(ISNUMBER(Pér5!$G20),(Pér5!$G20),"")</f>
        <v/>
      </c>
      <c r="EH20" s="58">
        <v>3</v>
      </c>
      <c r="EI20" s="58" t="str">
        <f>IF(ISNUMBER(Pér1!$H20),(Pér1!$H20),"")</f>
        <v/>
      </c>
      <c r="EK20" s="58">
        <v>3</v>
      </c>
      <c r="EL20" s="58" t="str">
        <f>IF(ISNUMBER(Pér1!$I20),(Pér1!$I20),"")</f>
        <v/>
      </c>
      <c r="EN20" s="58">
        <v>3</v>
      </c>
      <c r="EO20" s="58" t="str">
        <f>IF(ISNUMBER(Pér2!$H20),(Pér2!$H20),"")</f>
        <v/>
      </c>
      <c r="EQ20" s="58">
        <v>3</v>
      </c>
      <c r="ER20" s="58" t="str">
        <f>IF(ISNUMBER(Pér2!$I20),(Pér2!$I20),"")</f>
        <v/>
      </c>
      <c r="ET20" s="58">
        <v>3</v>
      </c>
      <c r="EU20" s="58" t="str">
        <f>IF(ISNUMBER(Pér3!$H20),(Pér3!$H20),"")</f>
        <v/>
      </c>
      <c r="EW20" s="58">
        <v>3</v>
      </c>
      <c r="EX20" s="58" t="str">
        <f>IF(ISNUMBER(Pér3!$I20),(Pér3!$I20),"")</f>
        <v/>
      </c>
      <c r="EZ20" s="58">
        <v>3</v>
      </c>
      <c r="FA20" s="58" t="str">
        <f>IF(ISNUMBER(Pér4!$H20),(Pér4!$H20),"")</f>
        <v/>
      </c>
      <c r="FC20" s="58">
        <v>3</v>
      </c>
      <c r="FD20" s="58" t="str">
        <f>IF(ISNUMBER(Pér4!$I20),(Pér4!$I20),"")</f>
        <v/>
      </c>
      <c r="FF20" s="58">
        <v>3</v>
      </c>
      <c r="FG20" s="58" t="str">
        <f>IF(ISNUMBER(Pér5!$H20),(Pér5!$H20),"")</f>
        <v/>
      </c>
      <c r="FI20" s="58">
        <v>3</v>
      </c>
      <c r="FJ20" s="58" t="str">
        <f>IF(ISNUMBER(Pér5!$I20),(Pér5!$I20),"")</f>
        <v/>
      </c>
      <c r="FL20" s="58">
        <v>3</v>
      </c>
      <c r="FM20" s="58" t="str">
        <f>IF(ISNUMBER(Pér1!$J20),(Pér1!$J20),"")</f>
        <v/>
      </c>
      <c r="FO20" s="58">
        <v>3</v>
      </c>
      <c r="FP20" s="58" t="str">
        <f>IF(ISNUMBER(Pér1!$K20),(Pér1!$K20),"")</f>
        <v/>
      </c>
      <c r="FR20" s="58">
        <v>3</v>
      </c>
      <c r="FS20" s="58" t="str">
        <f>IF(ISNUMBER(Pér2!$J20),(Pér2!$J20),"")</f>
        <v/>
      </c>
      <c r="FU20" s="58">
        <v>3</v>
      </c>
      <c r="FV20" s="58" t="str">
        <f>IF(ISNUMBER(Pér2!$K20),(Pér2!$K20),"")</f>
        <v/>
      </c>
      <c r="FX20" s="58">
        <v>3</v>
      </c>
      <c r="FY20" s="58" t="str">
        <f>IF(ISNUMBER(Pér3!$J20),(Pér3!$J20),"")</f>
        <v/>
      </c>
      <c r="GA20" s="58">
        <v>3</v>
      </c>
      <c r="GB20" s="58" t="str">
        <f>IF(ISNUMBER(Pér3!$K20),(Pér3!$K20),"")</f>
        <v/>
      </c>
      <c r="GD20" s="58">
        <v>3</v>
      </c>
      <c r="GE20" s="58" t="str">
        <f>IF(ISNUMBER(Pér4!$J20),(Pér4!$J20),"")</f>
        <v/>
      </c>
      <c r="GG20" s="58">
        <v>3</v>
      </c>
      <c r="GH20" s="58" t="str">
        <f>IF(ISNUMBER(Pér4!$K20),(Pér4!$K20),"")</f>
        <v/>
      </c>
      <c r="GJ20" s="58">
        <v>3</v>
      </c>
      <c r="GK20" s="58" t="str">
        <f>IF(ISNUMBER(Pér5!$J20),(Pér5!$J20),"")</f>
        <v/>
      </c>
      <c r="GM20" s="58">
        <v>3</v>
      </c>
      <c r="GN20" s="58" t="str">
        <f>IF(ISNUMBER(Pér5!$K20),(Pér5!$K20),"")</f>
        <v/>
      </c>
    </row>
    <row r="21" spans="1:196" ht="12.75" customHeight="1" x14ac:dyDescent="0.2">
      <c r="A21" s="1"/>
      <c r="B21" s="69"/>
      <c r="C21" s="3"/>
      <c r="D21" s="178" t="str">
        <f>IF(ISBLANK(Pér1!$V$12),"",(Pér1!$V$12))</f>
        <v/>
      </c>
      <c r="E21" s="70" t="str">
        <f>IF(ISBLANK(Pér1!$V$7),"",(Pér1!$V$7))</f>
        <v/>
      </c>
      <c r="F21" s="71" t="str">
        <f>IF(ISBLANK(Pér1!$V$8),"",(Pér1!$V$8))</f>
        <v/>
      </c>
      <c r="G21" s="71" t="str">
        <f>IF(ISBLANK(Pér1!$V$10),"",(Pér1!$V$10))</f>
        <v/>
      </c>
      <c r="H21" s="72" t="str">
        <f>HLOOKUP($C$7,$AG$11:$BO$25,11,TRUE)</f>
        <v/>
      </c>
      <c r="I21" s="180" t="str">
        <f>IF(ISBLANK(Pér1!$V$13),"",(Pér1!$V$13))</f>
        <v/>
      </c>
      <c r="J21" s="85" t="str">
        <f t="shared" si="0"/>
        <v/>
      </c>
      <c r="K21" s="69"/>
      <c r="L21" s="69"/>
      <c r="M21" s="178" t="str">
        <f>IF(ISBLANK(Pér4!$V$12),"",(Pér4!$V$12))</f>
        <v/>
      </c>
      <c r="N21" s="70" t="str">
        <f>IF(ISBLANK(Pér4!$V$7),"",(Pér4!$V$7))</f>
        <v/>
      </c>
      <c r="O21" s="71" t="str">
        <f>IF(ISBLANK(Pér4!$V$8),"",(Pér4!$V$8))</f>
        <v/>
      </c>
      <c r="P21" s="71" t="str">
        <f>IF(ISBLANK(Pér4!$V$10),"",(Pér4!$V$10))</f>
        <v/>
      </c>
      <c r="Q21" s="72" t="str">
        <f>HLOOKUP($C$7,$AG$59:$BO$73,11,TRUE)</f>
        <v/>
      </c>
      <c r="R21" s="180" t="str">
        <f>IF(ISBLANK(Pér4!$V$13),"",(Pér4!$V$13))</f>
        <v/>
      </c>
      <c r="S21" s="85" t="str">
        <f t="shared" si="1"/>
        <v/>
      </c>
      <c r="T21" s="1"/>
      <c r="U21" s="14"/>
      <c r="V21" s="14"/>
      <c r="W21" s="14"/>
      <c r="X21" s="14"/>
      <c r="Y21" s="14"/>
      <c r="Z21" s="14"/>
      <c r="AA21" s="14"/>
      <c r="AB21" s="14"/>
      <c r="AE21" s="74" t="str">
        <f>IF(ISTEXT(Pér1!$B28),Pér1!$B28,"")</f>
        <v/>
      </c>
      <c r="AF21" s="79">
        <v>10</v>
      </c>
      <c r="AG21" s="73" t="str">
        <f>IF(ISBLANK(Pér1!$V$18),"",Pér1!$V$18)</f>
        <v/>
      </c>
      <c r="AH21" s="73" t="str">
        <f>IF(ISBLANK(Pér1!$V$19),"",Pér1!$V$19)</f>
        <v/>
      </c>
      <c r="AI21" s="73" t="str">
        <f>IF(ISBLANK(Pér1!$V$20),"",Pér1!$V$20)</f>
        <v/>
      </c>
      <c r="AJ21" s="73" t="str">
        <f>IF(ISBLANK(Pér1!$V$21),"",Pér1!$V$21)</f>
        <v/>
      </c>
      <c r="AK21" s="73" t="str">
        <f>IF(ISBLANK(Pér1!$V$22),"",Pér1!$V$22)</f>
        <v/>
      </c>
      <c r="AL21" s="73" t="str">
        <f>IF(ISBLANK(Pér1!$V$23),"",Pér1!$V$23)</f>
        <v/>
      </c>
      <c r="AM21" s="73" t="str">
        <f>IF(ISBLANK(Pér1!$V$24),"",Pér1!$V$24)</f>
        <v/>
      </c>
      <c r="AN21" s="73" t="str">
        <f>IF(ISBLANK(Pér1!$V$25),"",Pér1!$V$25)</f>
        <v/>
      </c>
      <c r="AO21" s="73" t="str">
        <f>IF(ISBLANK(Pér1!$V$26),"",Pér1!$V$26)</f>
        <v/>
      </c>
      <c r="AP21" s="73" t="str">
        <f>IF(ISBLANK(Pér1!$V$27),"",Pér1!$V$27)</f>
        <v/>
      </c>
      <c r="AQ21" s="73" t="str">
        <f>IF(ISBLANK(Pér1!$V$28),"",Pér1!$V$28)</f>
        <v/>
      </c>
      <c r="AR21" s="73" t="str">
        <f>IF(ISBLANK(Pér1!$V$29),"",Pér1!$V$29)</f>
        <v/>
      </c>
      <c r="AS21" s="73" t="str">
        <f>IF(ISBLANK(Pér1!$V$30),"",Pér1!$V$30)</f>
        <v/>
      </c>
      <c r="AT21" s="73" t="str">
        <f>IF(ISBLANK(Pér1!$V$31),"",Pér1!$V$31)</f>
        <v/>
      </c>
      <c r="AU21" s="73" t="str">
        <f>IF(ISBLANK(Pér1!$V$32),"",Pér1!$V$32)</f>
        <v/>
      </c>
      <c r="AV21" s="73" t="str">
        <f>IF(ISBLANK(Pér1!$V$33),"",Pér1!$V$33)</f>
        <v/>
      </c>
      <c r="AW21" s="73" t="str">
        <f>IF(ISBLANK(Pér1!$V$34),"",Pér1!$V$34)</f>
        <v/>
      </c>
      <c r="AX21" s="73" t="str">
        <f>IF(ISBLANK(Pér1!$V$35),"",Pér1!$V$35)</f>
        <v/>
      </c>
      <c r="AY21" s="73" t="str">
        <f>IF(ISBLANK(Pér1!$V$36),"",Pér1!$V$36)</f>
        <v/>
      </c>
      <c r="AZ21" s="73" t="str">
        <f>IF(ISBLANK(Pér1!$V$37),"",Pér1!$V$37)</f>
        <v/>
      </c>
      <c r="BA21" s="73" t="str">
        <f>IF(ISBLANK(Pér1!$V$38),"",Pér1!$V$38)</f>
        <v/>
      </c>
      <c r="BB21" s="73" t="str">
        <f>IF(ISBLANK(Pér1!$V$39),"",Pér1!$V$39)</f>
        <v/>
      </c>
      <c r="BC21" s="73" t="str">
        <f>IF(ISBLANK(Pér1!$V$40),"",Pér1!$V$40)</f>
        <v/>
      </c>
      <c r="BD21" s="73" t="str">
        <f>IF(ISBLANK(Pér1!$V$41),"",Pér1!$V$41)</f>
        <v/>
      </c>
      <c r="BE21" s="73" t="str">
        <f>IF(ISBLANK(Pér1!$V$42),"",Pér1!$V$42)</f>
        <v/>
      </c>
      <c r="BF21" s="73" t="str">
        <f>IF(ISBLANK(Pér1!$V$43),"",Pér1!$V$43)</f>
        <v/>
      </c>
      <c r="BG21" s="73" t="str">
        <f>IF(ISBLANK(Pér1!$V$44),"",Pér1!$V$44)</f>
        <v/>
      </c>
      <c r="BH21" s="73" t="str">
        <f>IF(ISBLANK(Pér1!$V$45),"",Pér1!$V$45)</f>
        <v/>
      </c>
      <c r="BI21" s="73" t="str">
        <f>IF(ISBLANK(Pér1!$V$46),"",Pér1!$V$46)</f>
        <v/>
      </c>
      <c r="BJ21" s="73" t="str">
        <f>IF(ISBLANK(Pér1!$V$47),"",Pér1!$V$47)</f>
        <v/>
      </c>
      <c r="BK21" s="73" t="str">
        <f>IF(ISBLANK(Pér1!$V$48),"",Pér1!$V$48)</f>
        <v/>
      </c>
      <c r="BL21" s="73" t="str">
        <f>IF(ISBLANK(Pér1!$V$49),"",Pér1!$V$49)</f>
        <v/>
      </c>
      <c r="BM21" s="73" t="str">
        <f>IF(ISBLANK(Pér1!$V$50),"",Pér1!$V$50)</f>
        <v/>
      </c>
      <c r="BN21" s="73" t="str">
        <f>IF(ISBLANK(Pér1!$V$51),"",Pér1!$V$51)</f>
        <v/>
      </c>
      <c r="BO21" s="83" t="str">
        <f>IF(ISBLANK(Pér1!$V$52),"",Pér1!$V$52)</f>
        <v/>
      </c>
      <c r="BR21" s="87" t="e">
        <f t="shared" si="2"/>
        <v>#VALUE!</v>
      </c>
      <c r="BS21" s="87" t="e">
        <f t="shared" si="3"/>
        <v>#VALUE!</v>
      </c>
      <c r="CV21" s="100">
        <f t="shared" si="4"/>
        <v>2</v>
      </c>
      <c r="CW21" s="58">
        <f t="shared" si="5"/>
        <v>0</v>
      </c>
      <c r="CX21" s="101" t="str">
        <f t="shared" si="6"/>
        <v/>
      </c>
      <c r="CY21" s="100">
        <f t="shared" si="7"/>
        <v>2</v>
      </c>
      <c r="CZ21" s="58">
        <f t="shared" si="8"/>
        <v>0</v>
      </c>
      <c r="DA21" s="101" t="str">
        <f t="shared" si="9"/>
        <v/>
      </c>
      <c r="DD21" s="58">
        <v>4</v>
      </c>
      <c r="DE21" s="58" t="str">
        <f>IF(ISNUMBER(Pér1!$F21),(Pér1!$F21),"")</f>
        <v/>
      </c>
      <c r="DG21" s="58">
        <v>4</v>
      </c>
      <c r="DH21" s="58" t="str">
        <f>IF(ISNUMBER(Pér1!$I21),(Pér1!$I21),"")</f>
        <v/>
      </c>
      <c r="DJ21" s="58">
        <v>4</v>
      </c>
      <c r="DK21" s="58" t="str">
        <f>IF(ISNUMBER(Pér2!$F21),(Pér2!$F21),"")</f>
        <v/>
      </c>
      <c r="DM21" s="58">
        <v>4</v>
      </c>
      <c r="DN21" s="58" t="str">
        <f>IF(ISNUMBER(Pér2!$G21),(Pér2!$G21),"")</f>
        <v/>
      </c>
      <c r="DP21" s="58">
        <v>4</v>
      </c>
      <c r="DQ21" s="58" t="str">
        <f>IF(ISNUMBER(Pér3!$F21),(Pér3!$F21),"")</f>
        <v/>
      </c>
      <c r="DS21" s="58">
        <v>4</v>
      </c>
      <c r="DT21" s="58" t="str">
        <f>IF(ISNUMBER(Pér3!$G21),(Pér3!$G21),"")</f>
        <v/>
      </c>
      <c r="DV21" s="58">
        <v>4</v>
      </c>
      <c r="DW21" s="58" t="str">
        <f>IF(ISNUMBER(Pér4!$F21),(Pér4!$F21),"")</f>
        <v/>
      </c>
      <c r="DY21" s="58">
        <v>4</v>
      </c>
      <c r="DZ21" s="58" t="str">
        <f>IF(ISNUMBER(Pér4!$G21),(Pér4!$G21),"")</f>
        <v/>
      </c>
      <c r="EB21" s="58">
        <v>4</v>
      </c>
      <c r="EC21" s="58" t="str">
        <f>IF(ISNUMBER(Pér5!$F21),(Pér5!$F21),"")</f>
        <v/>
      </c>
      <c r="EE21" s="58">
        <v>4</v>
      </c>
      <c r="EF21" s="58" t="str">
        <f>IF(ISNUMBER(Pér5!$G21),(Pér5!$G21),"")</f>
        <v/>
      </c>
      <c r="EH21" s="58">
        <v>4</v>
      </c>
      <c r="EI21" s="58" t="str">
        <f>IF(ISNUMBER(Pér1!$H21),(Pér1!$H21),"")</f>
        <v/>
      </c>
      <c r="EK21" s="58">
        <v>4</v>
      </c>
      <c r="EL21" s="58" t="str">
        <f>IF(ISNUMBER(Pér1!$I21),(Pér1!$I21),"")</f>
        <v/>
      </c>
      <c r="EN21" s="58">
        <v>4</v>
      </c>
      <c r="EO21" s="58" t="str">
        <f>IF(ISNUMBER(Pér2!$H21),(Pér2!$H21),"")</f>
        <v/>
      </c>
      <c r="EQ21" s="58">
        <v>4</v>
      </c>
      <c r="ER21" s="58" t="str">
        <f>IF(ISNUMBER(Pér2!$I21),(Pér2!$I21),"")</f>
        <v/>
      </c>
      <c r="ET21" s="58">
        <v>4</v>
      </c>
      <c r="EU21" s="58" t="str">
        <f>IF(ISNUMBER(Pér3!$H21),(Pér3!$H21),"")</f>
        <v/>
      </c>
      <c r="EW21" s="58">
        <v>4</v>
      </c>
      <c r="EX21" s="58" t="str">
        <f>IF(ISNUMBER(Pér3!$I21),(Pér3!$I21),"")</f>
        <v/>
      </c>
      <c r="EZ21" s="58">
        <v>4</v>
      </c>
      <c r="FA21" s="58" t="str">
        <f>IF(ISNUMBER(Pér4!$H21),(Pér4!$H21),"")</f>
        <v/>
      </c>
      <c r="FC21" s="58">
        <v>4</v>
      </c>
      <c r="FD21" s="58" t="str">
        <f>IF(ISNUMBER(Pér4!$I21),(Pér4!$I21),"")</f>
        <v/>
      </c>
      <c r="FF21" s="58">
        <v>4</v>
      </c>
      <c r="FG21" s="58" t="str">
        <f>IF(ISNUMBER(Pér5!$H21),(Pér5!$H21),"")</f>
        <v/>
      </c>
      <c r="FI21" s="58">
        <v>4</v>
      </c>
      <c r="FJ21" s="58" t="str">
        <f>IF(ISNUMBER(Pér5!$I21),(Pér5!$I21),"")</f>
        <v/>
      </c>
      <c r="FL21" s="58">
        <v>4</v>
      </c>
      <c r="FM21" s="58" t="str">
        <f>IF(ISNUMBER(Pér1!$J21),(Pér1!$J21),"")</f>
        <v/>
      </c>
      <c r="FO21" s="58">
        <v>4</v>
      </c>
      <c r="FP21" s="58" t="str">
        <f>IF(ISNUMBER(Pér1!$K21),(Pér1!$K21),"")</f>
        <v/>
      </c>
      <c r="FR21" s="58">
        <v>4</v>
      </c>
      <c r="FS21" s="58" t="str">
        <f>IF(ISNUMBER(Pér2!$J21),(Pér2!$J21),"")</f>
        <v/>
      </c>
      <c r="FU21" s="58">
        <v>4</v>
      </c>
      <c r="FV21" s="58" t="str">
        <f>IF(ISNUMBER(Pér2!$K21),(Pér2!$K21),"")</f>
        <v/>
      </c>
      <c r="FX21" s="58">
        <v>4</v>
      </c>
      <c r="FY21" s="58" t="str">
        <f>IF(ISNUMBER(Pér3!$J21),(Pér3!$J21),"")</f>
        <v/>
      </c>
      <c r="GA21" s="58">
        <v>4</v>
      </c>
      <c r="GB21" s="58" t="str">
        <f>IF(ISNUMBER(Pér3!$K21),(Pér3!$K21),"")</f>
        <v/>
      </c>
      <c r="GD21" s="58">
        <v>4</v>
      </c>
      <c r="GE21" s="58" t="str">
        <f>IF(ISNUMBER(Pér4!$J21),(Pér4!$J21),"")</f>
        <v/>
      </c>
      <c r="GG21" s="58">
        <v>4</v>
      </c>
      <c r="GH21" s="58" t="str">
        <f>IF(ISNUMBER(Pér4!$K21),(Pér4!$K21),"")</f>
        <v/>
      </c>
      <c r="GJ21" s="58">
        <v>4</v>
      </c>
      <c r="GK21" s="58" t="str">
        <f>IF(ISNUMBER(Pér5!$J21),(Pér5!$J21),"")</f>
        <v/>
      </c>
      <c r="GM21" s="58">
        <v>4</v>
      </c>
      <c r="GN21" s="58" t="str">
        <f>IF(ISNUMBER(Pér5!$K21),(Pér5!$K21),"")</f>
        <v/>
      </c>
    </row>
    <row r="22" spans="1:196" ht="12.75" customHeight="1" x14ac:dyDescent="0.2">
      <c r="A22" s="1"/>
      <c r="B22" s="69"/>
      <c r="C22" s="3"/>
      <c r="D22" s="178" t="str">
        <f>IF(ISBLANK(Pér1!$W$12),"",(Pér1!$W$12))</f>
        <v/>
      </c>
      <c r="E22" s="70" t="str">
        <f>IF(ISBLANK(Pér1!$W$7),"",(Pér1!$W$7))</f>
        <v/>
      </c>
      <c r="F22" s="71" t="str">
        <f>IF(ISBLANK(Pér1!$W$8),"",(Pér1!$W$8))</f>
        <v/>
      </c>
      <c r="G22" s="71" t="str">
        <f>IF(ISBLANK(Pér1!$W$10),"",(Pér1!$W$10))</f>
        <v/>
      </c>
      <c r="H22" s="72" t="str">
        <f>HLOOKUP($C$7,$AG$11:$BO$25,12,TRUE)</f>
        <v/>
      </c>
      <c r="I22" s="180" t="str">
        <f>IF(ISBLANK(Pér1!$W$13),"",(Pér1!$W$13))</f>
        <v/>
      </c>
      <c r="J22" s="85" t="str">
        <f t="shared" si="0"/>
        <v/>
      </c>
      <c r="K22" s="69"/>
      <c r="L22" s="69"/>
      <c r="M22" s="178" t="str">
        <f>IF(ISBLANK(Pér4!$W$12),"",(Pér4!$W$12))</f>
        <v/>
      </c>
      <c r="N22" s="70" t="str">
        <f>IF(ISBLANK(Pér4!$W$7),"",(Pér4!$W$7))</f>
        <v/>
      </c>
      <c r="O22" s="71" t="str">
        <f>IF(ISBLANK(Pér4!$W$8),"",(Pér4!$W$8))</f>
        <v/>
      </c>
      <c r="P22" s="71" t="str">
        <f>IF(ISBLANK(Pér4!$W$10),"",(Pér4!$W$10))</f>
        <v/>
      </c>
      <c r="Q22" s="72" t="str">
        <f>HLOOKUP($C$7,$AG$59:$BO$73,12,TRUE)</f>
        <v/>
      </c>
      <c r="R22" s="180" t="str">
        <f>IF(ISBLANK(Pér4!$W$13),"",(Pér4!$W$13))</f>
        <v/>
      </c>
      <c r="S22" s="85" t="str">
        <f t="shared" si="1"/>
        <v/>
      </c>
      <c r="T22" s="1"/>
      <c r="U22" s="14"/>
      <c r="V22" s="14"/>
      <c r="W22" s="14"/>
      <c r="X22" s="14"/>
      <c r="Y22" s="14"/>
      <c r="Z22" s="14"/>
      <c r="AA22" s="14"/>
      <c r="AB22" s="14"/>
      <c r="AE22" s="74" t="str">
        <f>IF(ISTEXT(Pér1!$B29),Pér1!$B29,"")</f>
        <v/>
      </c>
      <c r="AF22" s="79">
        <v>11</v>
      </c>
      <c r="AG22" s="73" t="str">
        <f>IF(ISBLANK(Pér1!$W$18),"",Pér1!$W$18)</f>
        <v/>
      </c>
      <c r="AH22" s="73" t="str">
        <f>IF(ISBLANK(Pér1!$W$19),"",Pér1!$W$19)</f>
        <v/>
      </c>
      <c r="AI22" s="73" t="str">
        <f>IF(ISBLANK(Pér1!$W$20),"",Pér1!$W$20)</f>
        <v/>
      </c>
      <c r="AJ22" s="73" t="str">
        <f>IF(ISBLANK(Pér1!$W$21),"",Pér1!$W$21)</f>
        <v/>
      </c>
      <c r="AK22" s="73" t="str">
        <f>IF(ISBLANK(Pér1!$W$22),"",Pér1!$W$22)</f>
        <v/>
      </c>
      <c r="AL22" s="73" t="str">
        <f>IF(ISBLANK(Pér1!$W$23),"",Pér1!$W$23)</f>
        <v/>
      </c>
      <c r="AM22" s="73" t="str">
        <f>IF(ISBLANK(Pér1!$W$24),"",Pér1!$W$24)</f>
        <v/>
      </c>
      <c r="AN22" s="73" t="str">
        <f>IF(ISBLANK(Pér1!$W$25),"",Pér1!$W$25)</f>
        <v/>
      </c>
      <c r="AO22" s="73" t="str">
        <f>IF(ISBLANK(Pér1!$W$26),"",Pér1!$W$26)</f>
        <v/>
      </c>
      <c r="AP22" s="73" t="str">
        <f>IF(ISBLANK(Pér1!$W$27),"",Pér1!$W$27)</f>
        <v/>
      </c>
      <c r="AQ22" s="73" t="str">
        <f>IF(ISBLANK(Pér1!$W$28),"",Pér1!$W$28)</f>
        <v/>
      </c>
      <c r="AR22" s="73" t="str">
        <f>IF(ISBLANK(Pér1!$W$29),"",Pér1!$W$29)</f>
        <v/>
      </c>
      <c r="AS22" s="73" t="str">
        <f>IF(ISBLANK(Pér1!$W$30),"",Pér1!$W$30)</f>
        <v/>
      </c>
      <c r="AT22" s="73" t="str">
        <f>IF(ISBLANK(Pér1!$W$31),"",Pér1!$W$31)</f>
        <v/>
      </c>
      <c r="AU22" s="73" t="str">
        <f>IF(ISBLANK(Pér1!$W$32),"",Pér1!$W$32)</f>
        <v/>
      </c>
      <c r="AV22" s="73" t="str">
        <f>IF(ISBLANK(Pér1!$W$33),"",Pér1!$W$33)</f>
        <v/>
      </c>
      <c r="AW22" s="73" t="str">
        <f>IF(ISBLANK(Pér1!$W$34),"",Pér1!$W$34)</f>
        <v/>
      </c>
      <c r="AX22" s="73" t="str">
        <f>IF(ISBLANK(Pér1!$W$35),"",Pér1!$W$35)</f>
        <v/>
      </c>
      <c r="AY22" s="73" t="str">
        <f>IF(ISBLANK(Pér1!$W$36),"",Pér1!$W$36)</f>
        <v/>
      </c>
      <c r="AZ22" s="73" t="str">
        <f>IF(ISBLANK(Pér1!$W$37),"",Pér1!$W$37)</f>
        <v/>
      </c>
      <c r="BA22" s="73" t="str">
        <f>IF(ISBLANK(Pér1!$W$38),"",Pér1!$W$38)</f>
        <v/>
      </c>
      <c r="BB22" s="73" t="str">
        <f>IF(ISBLANK(Pér1!$W$39),"",Pér1!$W$39)</f>
        <v/>
      </c>
      <c r="BC22" s="73" t="str">
        <f>IF(ISBLANK(Pér1!$W$40),"",Pér1!$W$40)</f>
        <v/>
      </c>
      <c r="BD22" s="73" t="str">
        <f>IF(ISBLANK(Pér1!$W$41),"",Pér1!$W$41)</f>
        <v/>
      </c>
      <c r="BE22" s="73" t="str">
        <f>IF(ISBLANK(Pér1!$W$42),"",Pér1!$W$42)</f>
        <v/>
      </c>
      <c r="BF22" s="73" t="str">
        <f>IF(ISBLANK(Pér1!$W$43),"",Pér1!$W$43)</f>
        <v/>
      </c>
      <c r="BG22" s="73" t="str">
        <f>IF(ISBLANK(Pér1!$W$44),"",Pér1!$W$44)</f>
        <v/>
      </c>
      <c r="BH22" s="73" t="str">
        <f>IF(ISBLANK(Pér1!$W$45),"",Pér1!$W$45)</f>
        <v/>
      </c>
      <c r="BI22" s="73" t="str">
        <f>IF(ISBLANK(Pér1!$W$46),"",Pér1!$W$46)</f>
        <v/>
      </c>
      <c r="BJ22" s="73" t="str">
        <f>IF(ISBLANK(Pér1!$W$47),"",Pér1!$W$47)</f>
        <v/>
      </c>
      <c r="BK22" s="73" t="str">
        <f>IF(ISBLANK(Pér1!$W$48),"",Pér1!$W$48)</f>
        <v/>
      </c>
      <c r="BL22" s="73" t="str">
        <f>IF(ISBLANK(Pér1!$W$49),"",Pér1!$W$49)</f>
        <v/>
      </c>
      <c r="BM22" s="73" t="str">
        <f>IF(ISBLANK(Pér1!$W$50),"",Pér1!$W$50)</f>
        <v/>
      </c>
      <c r="BN22" s="73" t="str">
        <f>IF(ISBLANK(Pér1!$W$51),"",Pér1!$W$51)</f>
        <v/>
      </c>
      <c r="BO22" s="83" t="str">
        <f>IF(ISBLANK(Pér1!$W$52),"",Pér1!$W$52)</f>
        <v/>
      </c>
      <c r="BR22" s="87" t="e">
        <f t="shared" si="2"/>
        <v>#VALUE!</v>
      </c>
      <c r="BS22" s="87" t="e">
        <f t="shared" si="3"/>
        <v>#VALUE!</v>
      </c>
      <c r="CV22" s="100">
        <f t="shared" si="4"/>
        <v>2</v>
      </c>
      <c r="CW22" s="58">
        <f t="shared" si="5"/>
        <v>0</v>
      </c>
      <c r="CX22" s="101" t="str">
        <f t="shared" si="6"/>
        <v/>
      </c>
      <c r="CY22" s="100">
        <f t="shared" si="7"/>
        <v>2</v>
      </c>
      <c r="CZ22" s="58">
        <f t="shared" si="8"/>
        <v>0</v>
      </c>
      <c r="DA22" s="101" t="str">
        <f t="shared" si="9"/>
        <v/>
      </c>
      <c r="DD22" s="58">
        <v>5</v>
      </c>
      <c r="DE22" s="58" t="str">
        <f>IF(ISNUMBER(Pér1!$F22),(Pér1!$F22),"")</f>
        <v/>
      </c>
      <c r="DG22" s="58">
        <v>5</v>
      </c>
      <c r="DH22" s="58" t="str">
        <f>IF(ISNUMBER(Pér1!$I22),(Pér1!$I22),"")</f>
        <v/>
      </c>
      <c r="DJ22" s="58">
        <v>5</v>
      </c>
      <c r="DK22" s="58" t="str">
        <f>IF(ISNUMBER(Pér2!$F22),(Pér2!$F22),"")</f>
        <v/>
      </c>
      <c r="DM22" s="58">
        <v>5</v>
      </c>
      <c r="DN22" s="58" t="str">
        <f>IF(ISNUMBER(Pér2!$G22),(Pér2!$G22),"")</f>
        <v/>
      </c>
      <c r="DP22" s="58">
        <v>5</v>
      </c>
      <c r="DQ22" s="58" t="str">
        <f>IF(ISNUMBER(Pér3!$F22),(Pér3!$F22),"")</f>
        <v/>
      </c>
      <c r="DS22" s="58">
        <v>5</v>
      </c>
      <c r="DT22" s="58" t="str">
        <f>IF(ISNUMBER(Pér3!$G22),(Pér3!$G22),"")</f>
        <v/>
      </c>
      <c r="DV22" s="58">
        <v>5</v>
      </c>
      <c r="DW22" s="58" t="str">
        <f>IF(ISNUMBER(Pér4!$F22),(Pér4!$F22),"")</f>
        <v/>
      </c>
      <c r="DY22" s="58">
        <v>5</v>
      </c>
      <c r="DZ22" s="58" t="str">
        <f>IF(ISNUMBER(Pér4!$G22),(Pér4!$G22),"")</f>
        <v/>
      </c>
      <c r="EB22" s="58">
        <v>5</v>
      </c>
      <c r="EC22" s="58" t="str">
        <f>IF(ISNUMBER(Pér5!$F22),(Pér5!$F22),"")</f>
        <v/>
      </c>
      <c r="EE22" s="58">
        <v>5</v>
      </c>
      <c r="EF22" s="58" t="str">
        <f>IF(ISNUMBER(Pér5!$G22),(Pér5!$G22),"")</f>
        <v/>
      </c>
      <c r="EH22" s="58">
        <v>5</v>
      </c>
      <c r="EI22" s="58" t="str">
        <f>IF(ISNUMBER(Pér1!$H22),(Pér1!$H22),"")</f>
        <v/>
      </c>
      <c r="EK22" s="58">
        <v>5</v>
      </c>
      <c r="EL22" s="58" t="str">
        <f>IF(ISNUMBER(Pér1!$I22),(Pér1!$I22),"")</f>
        <v/>
      </c>
      <c r="EN22" s="58">
        <v>5</v>
      </c>
      <c r="EO22" s="58" t="str">
        <f>IF(ISNUMBER(Pér2!$H22),(Pér2!$H22),"")</f>
        <v/>
      </c>
      <c r="EQ22" s="58">
        <v>5</v>
      </c>
      <c r="ER22" s="58" t="str">
        <f>IF(ISNUMBER(Pér2!$I22),(Pér2!$I22),"")</f>
        <v/>
      </c>
      <c r="ET22" s="58">
        <v>5</v>
      </c>
      <c r="EU22" s="58" t="str">
        <f>IF(ISNUMBER(Pér3!$H22),(Pér3!$H22),"")</f>
        <v/>
      </c>
      <c r="EW22" s="58">
        <v>5</v>
      </c>
      <c r="EX22" s="58" t="str">
        <f>IF(ISNUMBER(Pér3!$I22),(Pér3!$I22),"")</f>
        <v/>
      </c>
      <c r="EZ22" s="58">
        <v>5</v>
      </c>
      <c r="FA22" s="58" t="str">
        <f>IF(ISNUMBER(Pér4!$H22),(Pér4!$H22),"")</f>
        <v/>
      </c>
      <c r="FC22" s="58">
        <v>5</v>
      </c>
      <c r="FD22" s="58" t="str">
        <f>IF(ISNUMBER(Pér4!$I22),(Pér4!$I22),"")</f>
        <v/>
      </c>
      <c r="FF22" s="58">
        <v>5</v>
      </c>
      <c r="FG22" s="58" t="str">
        <f>IF(ISNUMBER(Pér5!$H22),(Pér5!$H22),"")</f>
        <v/>
      </c>
      <c r="FI22" s="58">
        <v>5</v>
      </c>
      <c r="FJ22" s="58" t="str">
        <f>IF(ISNUMBER(Pér5!$I22),(Pér5!$I22),"")</f>
        <v/>
      </c>
      <c r="FL22" s="58">
        <v>5</v>
      </c>
      <c r="FM22" s="58" t="str">
        <f>IF(ISNUMBER(Pér1!$J22),(Pér1!$J22),"")</f>
        <v/>
      </c>
      <c r="FO22" s="58">
        <v>5</v>
      </c>
      <c r="FP22" s="58" t="str">
        <f>IF(ISNUMBER(Pér1!$K22),(Pér1!$K22),"")</f>
        <v/>
      </c>
      <c r="FR22" s="58">
        <v>5</v>
      </c>
      <c r="FS22" s="58" t="str">
        <f>IF(ISNUMBER(Pér2!$J22),(Pér2!$J22),"")</f>
        <v/>
      </c>
      <c r="FU22" s="58">
        <v>5</v>
      </c>
      <c r="FV22" s="58" t="str">
        <f>IF(ISNUMBER(Pér2!$K22),(Pér2!$K22),"")</f>
        <v/>
      </c>
      <c r="FX22" s="58">
        <v>5</v>
      </c>
      <c r="FY22" s="58" t="str">
        <f>IF(ISNUMBER(Pér3!$J22),(Pér3!$J22),"")</f>
        <v/>
      </c>
      <c r="GA22" s="58">
        <v>5</v>
      </c>
      <c r="GB22" s="58" t="str">
        <f>IF(ISNUMBER(Pér3!$K22),(Pér3!$K22),"")</f>
        <v/>
      </c>
      <c r="GD22" s="58">
        <v>5</v>
      </c>
      <c r="GE22" s="58" t="str">
        <f>IF(ISNUMBER(Pér4!$J22),(Pér4!$J22),"")</f>
        <v/>
      </c>
      <c r="GG22" s="58">
        <v>5</v>
      </c>
      <c r="GH22" s="58" t="str">
        <f>IF(ISNUMBER(Pér4!$K22),(Pér4!$K22),"")</f>
        <v/>
      </c>
      <c r="GJ22" s="58">
        <v>5</v>
      </c>
      <c r="GK22" s="58" t="str">
        <f>IF(ISNUMBER(Pér5!$J22),(Pér5!$J22),"")</f>
        <v/>
      </c>
      <c r="GM22" s="58">
        <v>5</v>
      </c>
      <c r="GN22" s="58" t="str">
        <f>IF(ISNUMBER(Pér5!$K22),(Pér5!$K22),"")</f>
        <v/>
      </c>
    </row>
    <row r="23" spans="1:196" ht="12.75" customHeight="1" x14ac:dyDescent="0.2">
      <c r="A23" s="1"/>
      <c r="B23" s="69"/>
      <c r="C23" s="3"/>
      <c r="D23" s="178" t="str">
        <f>IF(ISBLANK(Pér1!$X$12),"",(Pér1!$X$12))</f>
        <v/>
      </c>
      <c r="E23" s="70" t="str">
        <f>IF(ISBLANK(Pér1!$X$7),"",(Pér1!$X$7))</f>
        <v/>
      </c>
      <c r="F23" s="71" t="str">
        <f>IF(ISBLANK(Pér1!$X$8),"",(Pér1!$X$8))</f>
        <v/>
      </c>
      <c r="G23" s="71" t="str">
        <f>IF(ISBLANK(Pér1!$X$10),"",(Pér1!$X$10))</f>
        <v/>
      </c>
      <c r="H23" s="72" t="str">
        <f>HLOOKUP($C$7,$AG$11:$BO$25,13,TRUE)</f>
        <v/>
      </c>
      <c r="I23" s="180" t="str">
        <f>IF(ISBLANK(Pér1!$X$13),"",(Pér1!$X$13))</f>
        <v/>
      </c>
      <c r="J23" s="85" t="str">
        <f t="shared" si="0"/>
        <v/>
      </c>
      <c r="K23" s="69"/>
      <c r="L23" s="69"/>
      <c r="M23" s="178" t="str">
        <f>IF(ISBLANK(Pér4!$X$12),"",(Pér4!$X$12))</f>
        <v/>
      </c>
      <c r="N23" s="70" t="str">
        <f>IF(ISBLANK(Pér4!$X$7),"",(Pér4!$X$7))</f>
        <v/>
      </c>
      <c r="O23" s="71" t="str">
        <f>IF(ISBLANK(Pér4!$X$8),"",(Pér4!$X$8))</f>
        <v/>
      </c>
      <c r="P23" s="71" t="str">
        <f>IF(ISBLANK(Pér4!$X$10),"",(Pér4!$X$10))</f>
        <v/>
      </c>
      <c r="Q23" s="72" t="str">
        <f>HLOOKUP($C$7,$AG$59:$BO$73,13,TRUE)</f>
        <v/>
      </c>
      <c r="R23" s="180" t="str">
        <f>IF(ISBLANK(Pér4!$X$13),"",(Pér4!$X$13))</f>
        <v/>
      </c>
      <c r="S23" s="85" t="str">
        <f t="shared" si="1"/>
        <v/>
      </c>
      <c r="T23" s="1"/>
      <c r="U23" s="14"/>
      <c r="V23" s="14"/>
      <c r="W23" s="14"/>
      <c r="X23" s="14"/>
      <c r="Y23" s="14"/>
      <c r="Z23" s="14"/>
      <c r="AA23" s="14"/>
      <c r="AB23" s="14"/>
      <c r="AE23" s="74" t="str">
        <f>IF(ISTEXT(Pér1!$B30),Pér1!$B30,"")</f>
        <v/>
      </c>
      <c r="AF23" s="79">
        <v>12</v>
      </c>
      <c r="AG23" s="73" t="str">
        <f>IF(ISBLANK(Pér1!$X$18),"",Pér1!$X$18)</f>
        <v/>
      </c>
      <c r="AH23" s="73" t="str">
        <f>IF(ISBLANK(Pér1!$X$19),"",Pér1!$X$19)</f>
        <v/>
      </c>
      <c r="AI23" s="73" t="str">
        <f>IF(ISBLANK(Pér1!$X$20),"",Pér1!$X$20)</f>
        <v/>
      </c>
      <c r="AJ23" s="73" t="str">
        <f>IF(ISBLANK(Pér1!$X$21),"",Pér1!$X$21)</f>
        <v/>
      </c>
      <c r="AK23" s="73" t="str">
        <f>IF(ISBLANK(Pér1!$X$22),"",Pér1!$X$22)</f>
        <v/>
      </c>
      <c r="AL23" s="73" t="str">
        <f>IF(ISBLANK(Pér1!$X$23),"",Pér1!$X$23)</f>
        <v/>
      </c>
      <c r="AM23" s="73" t="str">
        <f>IF(ISBLANK(Pér1!$X$24),"",Pér1!$X$24)</f>
        <v/>
      </c>
      <c r="AN23" s="73" t="str">
        <f>IF(ISBLANK(Pér1!$X$25),"",Pér1!$X$25)</f>
        <v/>
      </c>
      <c r="AO23" s="73" t="str">
        <f>IF(ISBLANK(Pér1!$X$26),"",Pér1!$X$26)</f>
        <v/>
      </c>
      <c r="AP23" s="73" t="str">
        <f>IF(ISBLANK(Pér1!$X$27),"",Pér1!$X$27)</f>
        <v/>
      </c>
      <c r="AQ23" s="73" t="str">
        <f>IF(ISBLANK(Pér1!$X$28),"",Pér1!$X$28)</f>
        <v/>
      </c>
      <c r="AR23" s="73" t="str">
        <f>IF(ISBLANK(Pér1!$X$29),"",Pér1!$X$29)</f>
        <v/>
      </c>
      <c r="AS23" s="73" t="str">
        <f>IF(ISBLANK(Pér1!$X$30),"",Pér1!$X$30)</f>
        <v/>
      </c>
      <c r="AT23" s="73" t="str">
        <f>IF(ISBLANK(Pér1!$X$31),"",Pér1!$X$31)</f>
        <v/>
      </c>
      <c r="AU23" s="73" t="str">
        <f>IF(ISBLANK(Pér1!$X$32),"",Pér1!$X$32)</f>
        <v/>
      </c>
      <c r="AV23" s="73" t="str">
        <f>IF(ISBLANK(Pér1!$X$33),"",Pér1!$X$33)</f>
        <v/>
      </c>
      <c r="AW23" s="73" t="str">
        <f>IF(ISBLANK(Pér1!$X$34),"",Pér1!$X$34)</f>
        <v/>
      </c>
      <c r="AX23" s="73" t="str">
        <f>IF(ISBLANK(Pér1!$X$35),"",Pér1!$X$35)</f>
        <v/>
      </c>
      <c r="AY23" s="73" t="str">
        <f>IF(ISBLANK(Pér1!$X$36),"",Pér1!$X$36)</f>
        <v/>
      </c>
      <c r="AZ23" s="73" t="str">
        <f>IF(ISBLANK(Pér1!$X$37),"",Pér1!$X$37)</f>
        <v/>
      </c>
      <c r="BA23" s="73" t="str">
        <f>IF(ISBLANK(Pér1!$X$38),"",Pér1!$X$38)</f>
        <v/>
      </c>
      <c r="BB23" s="73" t="str">
        <f>IF(ISBLANK(Pér1!$X$39),"",Pér1!$X$39)</f>
        <v/>
      </c>
      <c r="BC23" s="73" t="str">
        <f>IF(ISBLANK(Pér1!$X$40),"",Pér1!$X$40)</f>
        <v/>
      </c>
      <c r="BD23" s="73" t="str">
        <f>IF(ISBLANK(Pér1!$X$41),"",Pér1!$X$41)</f>
        <v/>
      </c>
      <c r="BE23" s="73" t="str">
        <f>IF(ISBLANK(Pér1!$X$42),"",Pér1!$X$42)</f>
        <v/>
      </c>
      <c r="BF23" s="73" t="str">
        <f>IF(ISBLANK(Pér1!$X$43),"",Pér1!$X$43)</f>
        <v/>
      </c>
      <c r="BG23" s="73" t="str">
        <f>IF(ISBLANK(Pér1!$X$44),"",Pér1!$X$44)</f>
        <v/>
      </c>
      <c r="BH23" s="73" t="str">
        <f>IF(ISBLANK(Pér1!$X$45),"",Pér1!$X$45)</f>
        <v/>
      </c>
      <c r="BI23" s="73" t="str">
        <f>IF(ISBLANK(Pér1!$X$46),"",Pér1!$X$46)</f>
        <v/>
      </c>
      <c r="BJ23" s="73" t="str">
        <f>IF(ISBLANK(Pér1!$X$47),"",Pér1!$X$47)</f>
        <v/>
      </c>
      <c r="BK23" s="73" t="str">
        <f>IF(ISBLANK(Pér1!$X$48),"",Pér1!$X$48)</f>
        <v/>
      </c>
      <c r="BL23" s="73" t="str">
        <f>IF(ISBLANK(Pér1!$X$49),"",Pér1!$X$49)</f>
        <v/>
      </c>
      <c r="BM23" s="73" t="str">
        <f>IF(ISBLANK(Pér1!$X$50),"",Pér1!$X$50)</f>
        <v/>
      </c>
      <c r="BN23" s="73" t="str">
        <f>IF(ISBLANK(Pér1!$X$51),"",Pér1!$X$51)</f>
        <v/>
      </c>
      <c r="BO23" s="83" t="str">
        <f>IF(ISBLANK(Pér1!$X$52),"",Pér1!$X$52)</f>
        <v/>
      </c>
      <c r="BR23" s="87" t="e">
        <f t="shared" si="2"/>
        <v>#VALUE!</v>
      </c>
      <c r="BS23" s="87" t="e">
        <f t="shared" si="3"/>
        <v>#VALUE!</v>
      </c>
      <c r="CV23" s="100">
        <f t="shared" si="4"/>
        <v>2</v>
      </c>
      <c r="CW23" s="58">
        <f t="shared" si="5"/>
        <v>0</v>
      </c>
      <c r="CX23" s="101" t="str">
        <f t="shared" si="6"/>
        <v/>
      </c>
      <c r="CY23" s="100">
        <f t="shared" si="7"/>
        <v>2</v>
      </c>
      <c r="CZ23" s="58">
        <f t="shared" si="8"/>
        <v>0</v>
      </c>
      <c r="DA23" s="101" t="str">
        <f t="shared" si="9"/>
        <v/>
      </c>
      <c r="DD23" s="58">
        <v>6</v>
      </c>
      <c r="DE23" s="58" t="str">
        <f>IF(ISNUMBER(Pér1!$F23),(Pér1!$F23),"")</f>
        <v/>
      </c>
      <c r="DG23" s="58">
        <v>6</v>
      </c>
      <c r="DH23" s="58" t="str">
        <f>IF(ISNUMBER(Pér1!$I23),(Pér1!$I23),"")</f>
        <v/>
      </c>
      <c r="DJ23" s="58">
        <v>6</v>
      </c>
      <c r="DK23" s="58" t="str">
        <f>IF(ISNUMBER(Pér2!$F23),(Pér2!$F23),"")</f>
        <v/>
      </c>
      <c r="DM23" s="58">
        <v>6</v>
      </c>
      <c r="DN23" s="58" t="str">
        <f>IF(ISNUMBER(Pér2!$G23),(Pér2!$G23),"")</f>
        <v/>
      </c>
      <c r="DP23" s="58">
        <v>6</v>
      </c>
      <c r="DQ23" s="58" t="str">
        <f>IF(ISNUMBER(Pér3!$F23),(Pér3!$F23),"")</f>
        <v/>
      </c>
      <c r="DS23" s="58">
        <v>6</v>
      </c>
      <c r="DT23" s="58" t="str">
        <f>IF(ISNUMBER(Pér3!$G23),(Pér3!$G23),"")</f>
        <v/>
      </c>
      <c r="DV23" s="58">
        <v>6</v>
      </c>
      <c r="DW23" s="58" t="str">
        <f>IF(ISNUMBER(Pér4!$F23),(Pér4!$F23),"")</f>
        <v/>
      </c>
      <c r="DY23" s="58">
        <v>6</v>
      </c>
      <c r="DZ23" s="58" t="str">
        <f>IF(ISNUMBER(Pér4!$G23),(Pér4!$G23),"")</f>
        <v/>
      </c>
      <c r="EB23" s="58">
        <v>6</v>
      </c>
      <c r="EC23" s="58" t="str">
        <f>IF(ISNUMBER(Pér5!$F23),(Pér5!$F23),"")</f>
        <v/>
      </c>
      <c r="EE23" s="58">
        <v>6</v>
      </c>
      <c r="EF23" s="58" t="str">
        <f>IF(ISNUMBER(Pér5!$G23),(Pér5!$G23),"")</f>
        <v/>
      </c>
      <c r="EH23" s="58">
        <v>6</v>
      </c>
      <c r="EI23" s="58" t="str">
        <f>IF(ISNUMBER(Pér1!$H23),(Pér1!$H23),"")</f>
        <v/>
      </c>
      <c r="EK23" s="58">
        <v>6</v>
      </c>
      <c r="EL23" s="58" t="str">
        <f>IF(ISNUMBER(Pér1!$I23),(Pér1!$I23),"")</f>
        <v/>
      </c>
      <c r="EN23" s="58">
        <v>6</v>
      </c>
      <c r="EO23" s="58" t="str">
        <f>IF(ISNUMBER(Pér2!$H23),(Pér2!$H23),"")</f>
        <v/>
      </c>
      <c r="EQ23" s="58">
        <v>6</v>
      </c>
      <c r="ER23" s="58" t="str">
        <f>IF(ISNUMBER(Pér2!$I23),(Pér2!$I23),"")</f>
        <v/>
      </c>
      <c r="ET23" s="58">
        <v>6</v>
      </c>
      <c r="EU23" s="58" t="str">
        <f>IF(ISNUMBER(Pér3!$H23),(Pér3!$H23),"")</f>
        <v/>
      </c>
      <c r="EW23" s="58">
        <v>6</v>
      </c>
      <c r="EX23" s="58" t="str">
        <f>IF(ISNUMBER(Pér3!$I23),(Pér3!$I23),"")</f>
        <v/>
      </c>
      <c r="EZ23" s="58">
        <v>6</v>
      </c>
      <c r="FA23" s="58" t="str">
        <f>IF(ISNUMBER(Pér4!$H23),(Pér4!$H23),"")</f>
        <v/>
      </c>
      <c r="FC23" s="58">
        <v>6</v>
      </c>
      <c r="FD23" s="58" t="str">
        <f>IF(ISNUMBER(Pér4!$I23),(Pér4!$I23),"")</f>
        <v/>
      </c>
      <c r="FF23" s="58">
        <v>6</v>
      </c>
      <c r="FG23" s="58" t="str">
        <f>IF(ISNUMBER(Pér5!$H23),(Pér5!$H23),"")</f>
        <v/>
      </c>
      <c r="FI23" s="58">
        <v>6</v>
      </c>
      <c r="FJ23" s="58" t="str">
        <f>IF(ISNUMBER(Pér5!$I23),(Pér5!$I23),"")</f>
        <v/>
      </c>
      <c r="FL23" s="58">
        <v>6</v>
      </c>
      <c r="FM23" s="58" t="str">
        <f>IF(ISNUMBER(Pér1!$J23),(Pér1!$J23),"")</f>
        <v/>
      </c>
      <c r="FO23" s="58">
        <v>6</v>
      </c>
      <c r="FP23" s="58" t="str">
        <f>IF(ISNUMBER(Pér1!$K23),(Pér1!$K23),"")</f>
        <v/>
      </c>
      <c r="FR23" s="58">
        <v>6</v>
      </c>
      <c r="FS23" s="58" t="str">
        <f>IF(ISNUMBER(Pér2!$J23),(Pér2!$J23),"")</f>
        <v/>
      </c>
      <c r="FU23" s="58">
        <v>6</v>
      </c>
      <c r="FV23" s="58" t="str">
        <f>IF(ISNUMBER(Pér2!$K23),(Pér2!$K23),"")</f>
        <v/>
      </c>
      <c r="FX23" s="58">
        <v>6</v>
      </c>
      <c r="FY23" s="58" t="str">
        <f>IF(ISNUMBER(Pér3!$J23),(Pér3!$J23),"")</f>
        <v/>
      </c>
      <c r="GA23" s="58">
        <v>6</v>
      </c>
      <c r="GB23" s="58" t="str">
        <f>IF(ISNUMBER(Pér3!$K23),(Pér3!$K23),"")</f>
        <v/>
      </c>
      <c r="GD23" s="58">
        <v>6</v>
      </c>
      <c r="GE23" s="58" t="str">
        <f>IF(ISNUMBER(Pér4!$J23),(Pér4!$J23),"")</f>
        <v/>
      </c>
      <c r="GG23" s="58">
        <v>6</v>
      </c>
      <c r="GH23" s="58" t="str">
        <f>IF(ISNUMBER(Pér4!$K23),(Pér4!$K23),"")</f>
        <v/>
      </c>
      <c r="GJ23" s="58">
        <v>6</v>
      </c>
      <c r="GK23" s="58" t="str">
        <f>IF(ISNUMBER(Pér5!$J23),(Pér5!$J23),"")</f>
        <v/>
      </c>
      <c r="GM23" s="58">
        <v>6</v>
      </c>
      <c r="GN23" s="58" t="str">
        <f>IF(ISNUMBER(Pér5!$K23),(Pér5!$K23),"")</f>
        <v/>
      </c>
    </row>
    <row r="24" spans="1:196" ht="12.75" customHeight="1" x14ac:dyDescent="0.2">
      <c r="A24" s="1"/>
      <c r="B24" s="69"/>
      <c r="C24" s="3"/>
      <c r="D24" s="178" t="str">
        <f>IF(ISBLANK(Pér1!$Y$12),"",(Pér1!$Y$12))</f>
        <v/>
      </c>
      <c r="E24" s="70" t="str">
        <f>IF(ISBLANK(Pér1!$Y$7),"",(Pér1!$Y$7))</f>
        <v/>
      </c>
      <c r="F24" s="71" t="str">
        <f>IF(ISBLANK(Pér1!$Y$8),"",(Pér1!$Y$8))</f>
        <v/>
      </c>
      <c r="G24" s="71" t="str">
        <f>IF(ISBLANK(Pér1!$Y$10),"",(Pér1!$Y$10))</f>
        <v/>
      </c>
      <c r="H24" s="72" t="str">
        <f>HLOOKUP($C$7,$AG$11:$BO$25,14,TRUE)</f>
        <v/>
      </c>
      <c r="I24" s="180" t="str">
        <f>IF(ISBLANK(Pér1!$Y$13),"",(Pér1!$Y$13))</f>
        <v/>
      </c>
      <c r="J24" s="85" t="str">
        <f t="shared" si="0"/>
        <v/>
      </c>
      <c r="K24" s="69"/>
      <c r="L24" s="69"/>
      <c r="M24" s="178" t="str">
        <f>IF(ISBLANK(Pér4!$Y$12),"",(Pér4!$Y$12))</f>
        <v/>
      </c>
      <c r="N24" s="70" t="str">
        <f>IF(ISBLANK(Pér4!$Y$7),"",(Pér4!$Y$7))</f>
        <v/>
      </c>
      <c r="O24" s="71" t="str">
        <f>IF(ISBLANK(Pér4!$Y$8),"",(Pér4!$Y$8))</f>
        <v/>
      </c>
      <c r="P24" s="71" t="str">
        <f>IF(ISBLANK(Pér4!$Y$10),"",(Pér4!$Y$10))</f>
        <v/>
      </c>
      <c r="Q24" s="72" t="str">
        <f>HLOOKUP($C$7,$AG$59:$BO$73,14,TRUE)</f>
        <v/>
      </c>
      <c r="R24" s="180" t="str">
        <f>IF(ISBLANK(Pér4!$Y$13),"",(Pér4!$Y$13))</f>
        <v/>
      </c>
      <c r="S24" s="85" t="str">
        <f t="shared" si="1"/>
        <v/>
      </c>
      <c r="T24" s="1"/>
      <c r="U24" s="14"/>
      <c r="V24" s="14"/>
      <c r="W24" s="14"/>
      <c r="X24" s="14"/>
      <c r="Y24" s="14"/>
      <c r="Z24" s="14"/>
      <c r="AA24" s="14"/>
      <c r="AB24" s="14"/>
      <c r="AE24" s="74" t="str">
        <f>IF(ISTEXT(Pér1!$B31),Pér1!$B31,"")</f>
        <v/>
      </c>
      <c r="AF24" s="79">
        <v>13</v>
      </c>
      <c r="AG24" s="73" t="str">
        <f>IF(ISBLANK(Pér1!$Y$18),"",Pér1!$Y$18)</f>
        <v/>
      </c>
      <c r="AH24" s="73" t="str">
        <f>IF(ISBLANK(Pér1!$Y$19),"",Pér1!$Y$19)</f>
        <v/>
      </c>
      <c r="AI24" s="73" t="str">
        <f>IF(ISBLANK(Pér1!$Y$20),"",Pér1!$Y$20)</f>
        <v/>
      </c>
      <c r="AJ24" s="73" t="str">
        <f>IF(ISBLANK(Pér1!$Y$21),"",Pér1!$Y$21)</f>
        <v/>
      </c>
      <c r="AK24" s="73" t="str">
        <f>IF(ISBLANK(Pér1!$Y$22),"",Pér1!$Y$22)</f>
        <v/>
      </c>
      <c r="AL24" s="73" t="str">
        <f>IF(ISBLANK(Pér1!$Y$23),"",Pér1!$Y$23)</f>
        <v/>
      </c>
      <c r="AM24" s="73" t="str">
        <f>IF(ISBLANK(Pér1!$Y$24),"",Pér1!$Y$24)</f>
        <v/>
      </c>
      <c r="AN24" s="73" t="str">
        <f>IF(ISBLANK(Pér1!$Y$25),"",Pér1!$Y$25)</f>
        <v/>
      </c>
      <c r="AO24" s="73" t="str">
        <f>IF(ISBLANK(Pér1!$Y$26),"",Pér1!$Y$26)</f>
        <v/>
      </c>
      <c r="AP24" s="73" t="str">
        <f>IF(ISBLANK(Pér1!$Y$27),"",Pér1!$Y$27)</f>
        <v/>
      </c>
      <c r="AQ24" s="73" t="str">
        <f>IF(ISBLANK(Pér1!$Y$28),"",Pér1!$Y$28)</f>
        <v/>
      </c>
      <c r="AR24" s="73" t="str">
        <f>IF(ISBLANK(Pér1!$Y$29),"",Pér1!$Y$29)</f>
        <v/>
      </c>
      <c r="AS24" s="73" t="str">
        <f>IF(ISBLANK(Pér1!$Y$30),"",Pér1!$Y$30)</f>
        <v/>
      </c>
      <c r="AT24" s="73" t="str">
        <f>IF(ISBLANK(Pér1!$Y$31),"",Pér1!$Y$31)</f>
        <v/>
      </c>
      <c r="AU24" s="73" t="str">
        <f>IF(ISBLANK(Pér1!$Y$32),"",Pér1!$Y$32)</f>
        <v/>
      </c>
      <c r="AV24" s="73" t="str">
        <f>IF(ISBLANK(Pér1!$Y$33),"",Pér1!$Y$33)</f>
        <v/>
      </c>
      <c r="AW24" s="73" t="str">
        <f>IF(ISBLANK(Pér1!$Y$34),"",Pér1!$Y$34)</f>
        <v/>
      </c>
      <c r="AX24" s="73" t="str">
        <f>IF(ISBLANK(Pér1!$Y$35),"",Pér1!$Y$35)</f>
        <v/>
      </c>
      <c r="AY24" s="73" t="str">
        <f>IF(ISBLANK(Pér1!$Y$36),"",Pér1!$Y$36)</f>
        <v/>
      </c>
      <c r="AZ24" s="73" t="str">
        <f>IF(ISBLANK(Pér1!$Y$37),"",Pér1!$Y$37)</f>
        <v/>
      </c>
      <c r="BA24" s="73" t="str">
        <f>IF(ISBLANK(Pér1!$Y$38),"",Pér1!$Y$38)</f>
        <v/>
      </c>
      <c r="BB24" s="73" t="str">
        <f>IF(ISBLANK(Pér1!$Y$39),"",Pér1!$Y$39)</f>
        <v/>
      </c>
      <c r="BC24" s="73" t="str">
        <f>IF(ISBLANK(Pér1!$Y$40),"",Pér1!$Y$40)</f>
        <v/>
      </c>
      <c r="BD24" s="73" t="str">
        <f>IF(ISBLANK(Pér1!$Y$41),"",Pér1!$Y$41)</f>
        <v/>
      </c>
      <c r="BE24" s="73" t="str">
        <f>IF(ISBLANK(Pér1!$Y$42),"",Pér1!$Y$42)</f>
        <v/>
      </c>
      <c r="BF24" s="73" t="str">
        <f>IF(ISBLANK(Pér1!$Y$43),"",Pér1!$Y$43)</f>
        <v/>
      </c>
      <c r="BG24" s="73" t="str">
        <f>IF(ISBLANK(Pér1!$Y$44),"",Pér1!$Y$44)</f>
        <v/>
      </c>
      <c r="BH24" s="73" t="str">
        <f>IF(ISBLANK(Pér1!$Y$45),"",Pér1!$Y$45)</f>
        <v/>
      </c>
      <c r="BI24" s="73" t="str">
        <f>IF(ISBLANK(Pér1!$Y$46),"",Pér1!$Y$46)</f>
        <v/>
      </c>
      <c r="BJ24" s="73" t="str">
        <f>IF(ISBLANK(Pér1!$Y$47),"",Pér1!$Y$47)</f>
        <v/>
      </c>
      <c r="BK24" s="73" t="str">
        <f>IF(ISBLANK(Pér1!$Y$48),"",Pér1!$Y$48)</f>
        <v/>
      </c>
      <c r="BL24" s="73" t="str">
        <f>IF(ISBLANK(Pér1!$Y$49),"",Pér1!$Y$49)</f>
        <v/>
      </c>
      <c r="BM24" s="73" t="str">
        <f>IF(ISBLANK(Pér1!$Y$50),"",Pér1!$Y$50)</f>
        <v/>
      </c>
      <c r="BN24" s="73" t="str">
        <f>IF(ISBLANK(Pér1!$Y$51),"",Pér1!$Y$51)</f>
        <v/>
      </c>
      <c r="BO24" s="83" t="str">
        <f>IF(ISBLANK(Pér1!$Y$52),"",Pér1!$Y$52)</f>
        <v/>
      </c>
      <c r="BR24" s="87" t="e">
        <f t="shared" si="2"/>
        <v>#VALUE!</v>
      </c>
      <c r="BS24" s="87" t="e">
        <f t="shared" si="3"/>
        <v>#VALUE!</v>
      </c>
      <c r="CV24" s="100">
        <f t="shared" si="4"/>
        <v>2</v>
      </c>
      <c r="CW24" s="58">
        <f t="shared" si="5"/>
        <v>0</v>
      </c>
      <c r="CX24" s="101" t="str">
        <f t="shared" si="6"/>
        <v/>
      </c>
      <c r="CY24" s="100">
        <f t="shared" si="7"/>
        <v>2</v>
      </c>
      <c r="CZ24" s="58">
        <f t="shared" si="8"/>
        <v>0</v>
      </c>
      <c r="DA24" s="101" t="str">
        <f t="shared" si="9"/>
        <v/>
      </c>
      <c r="DD24" s="58">
        <v>7</v>
      </c>
      <c r="DE24" s="58" t="str">
        <f>IF(ISNUMBER(Pér1!$F24),(Pér1!$F24),"")</f>
        <v/>
      </c>
      <c r="DG24" s="58">
        <v>7</v>
      </c>
      <c r="DH24" s="58" t="str">
        <f>IF(ISNUMBER(Pér1!$I24),(Pér1!$I24),"")</f>
        <v/>
      </c>
      <c r="DJ24" s="58">
        <v>7</v>
      </c>
      <c r="DK24" s="58" t="str">
        <f>IF(ISNUMBER(Pér2!$F24),(Pér2!$F24),"")</f>
        <v/>
      </c>
      <c r="DM24" s="58">
        <v>7</v>
      </c>
      <c r="DN24" s="58" t="str">
        <f>IF(ISNUMBER(Pér2!$G24),(Pér2!$G24),"")</f>
        <v/>
      </c>
      <c r="DP24" s="58">
        <v>7</v>
      </c>
      <c r="DQ24" s="58" t="str">
        <f>IF(ISNUMBER(Pér3!$F24),(Pér3!$F24),"")</f>
        <v/>
      </c>
      <c r="DS24" s="58">
        <v>7</v>
      </c>
      <c r="DT24" s="58" t="str">
        <f>IF(ISNUMBER(Pér3!$G24),(Pér3!$G24),"")</f>
        <v/>
      </c>
      <c r="DV24" s="58">
        <v>7</v>
      </c>
      <c r="DW24" s="58" t="str">
        <f>IF(ISNUMBER(Pér4!$F24),(Pér4!$F24),"")</f>
        <v/>
      </c>
      <c r="DY24" s="58">
        <v>7</v>
      </c>
      <c r="DZ24" s="58" t="str">
        <f>IF(ISNUMBER(Pér4!$G24),(Pér4!$G24),"")</f>
        <v/>
      </c>
      <c r="EB24" s="58">
        <v>7</v>
      </c>
      <c r="EC24" s="58" t="str">
        <f>IF(ISNUMBER(Pér5!$F24),(Pér5!$F24),"")</f>
        <v/>
      </c>
      <c r="EE24" s="58">
        <v>7</v>
      </c>
      <c r="EF24" s="58" t="str">
        <f>IF(ISNUMBER(Pér5!$G24),(Pér5!$G24),"")</f>
        <v/>
      </c>
      <c r="EH24" s="58">
        <v>7</v>
      </c>
      <c r="EI24" s="58" t="str">
        <f>IF(ISNUMBER(Pér1!$H24),(Pér1!$H24),"")</f>
        <v/>
      </c>
      <c r="EK24" s="58">
        <v>7</v>
      </c>
      <c r="EL24" s="58" t="str">
        <f>IF(ISNUMBER(Pér1!$I24),(Pér1!$I24),"")</f>
        <v/>
      </c>
      <c r="EN24" s="58">
        <v>7</v>
      </c>
      <c r="EO24" s="58" t="str">
        <f>IF(ISNUMBER(Pér2!$H24),(Pér2!$H24),"")</f>
        <v/>
      </c>
      <c r="EQ24" s="58">
        <v>7</v>
      </c>
      <c r="ER24" s="58" t="str">
        <f>IF(ISNUMBER(Pér2!$I24),(Pér2!$I24),"")</f>
        <v/>
      </c>
      <c r="ET24" s="58">
        <v>7</v>
      </c>
      <c r="EU24" s="58" t="str">
        <f>IF(ISNUMBER(Pér3!$H24),(Pér3!$H24),"")</f>
        <v/>
      </c>
      <c r="EW24" s="58">
        <v>7</v>
      </c>
      <c r="EX24" s="58" t="str">
        <f>IF(ISNUMBER(Pér3!$I24),(Pér3!$I24),"")</f>
        <v/>
      </c>
      <c r="EZ24" s="58">
        <v>7</v>
      </c>
      <c r="FA24" s="58" t="str">
        <f>IF(ISNUMBER(Pér4!$H24),(Pér4!$H24),"")</f>
        <v/>
      </c>
      <c r="FC24" s="58">
        <v>7</v>
      </c>
      <c r="FD24" s="58" t="str">
        <f>IF(ISNUMBER(Pér4!$I24),(Pér4!$I24),"")</f>
        <v/>
      </c>
      <c r="FF24" s="58">
        <v>7</v>
      </c>
      <c r="FG24" s="58" t="str">
        <f>IF(ISNUMBER(Pér5!$H24),(Pér5!$H24),"")</f>
        <v/>
      </c>
      <c r="FI24" s="58">
        <v>7</v>
      </c>
      <c r="FJ24" s="58" t="str">
        <f>IF(ISNUMBER(Pér5!$I24),(Pér5!$I24),"")</f>
        <v/>
      </c>
      <c r="FL24" s="58">
        <v>7</v>
      </c>
      <c r="FM24" s="58" t="str">
        <f>IF(ISNUMBER(Pér1!$J24),(Pér1!$J24),"")</f>
        <v/>
      </c>
      <c r="FO24" s="58">
        <v>7</v>
      </c>
      <c r="FP24" s="58" t="str">
        <f>IF(ISNUMBER(Pér1!$K24),(Pér1!$K24),"")</f>
        <v/>
      </c>
      <c r="FR24" s="58">
        <v>7</v>
      </c>
      <c r="FS24" s="58" t="str">
        <f>IF(ISNUMBER(Pér2!$J24),(Pér2!$J24),"")</f>
        <v/>
      </c>
      <c r="FU24" s="58">
        <v>7</v>
      </c>
      <c r="FV24" s="58" t="str">
        <f>IF(ISNUMBER(Pér2!$K24),(Pér2!$K24),"")</f>
        <v/>
      </c>
      <c r="FX24" s="58">
        <v>7</v>
      </c>
      <c r="FY24" s="58" t="str">
        <f>IF(ISNUMBER(Pér3!$J24),(Pér3!$J24),"")</f>
        <v/>
      </c>
      <c r="GA24" s="58">
        <v>7</v>
      </c>
      <c r="GB24" s="58" t="str">
        <f>IF(ISNUMBER(Pér3!$K24),(Pér3!$K24),"")</f>
        <v/>
      </c>
      <c r="GD24" s="58">
        <v>7</v>
      </c>
      <c r="GE24" s="58" t="str">
        <f>IF(ISNUMBER(Pér4!$J24),(Pér4!$J24),"")</f>
        <v/>
      </c>
      <c r="GG24" s="58">
        <v>7</v>
      </c>
      <c r="GH24" s="58" t="str">
        <f>IF(ISNUMBER(Pér4!$K24),(Pér4!$K24),"")</f>
        <v/>
      </c>
      <c r="GJ24" s="58">
        <v>7</v>
      </c>
      <c r="GK24" s="58" t="str">
        <f>IF(ISNUMBER(Pér5!$J24),(Pér5!$J24),"")</f>
        <v/>
      </c>
      <c r="GM24" s="58">
        <v>7</v>
      </c>
      <c r="GN24" s="58" t="str">
        <f>IF(ISNUMBER(Pér5!$K24),(Pér5!$K24),"")</f>
        <v/>
      </c>
    </row>
    <row r="25" spans="1:196" ht="12.75" customHeight="1" x14ac:dyDescent="0.2">
      <c r="A25" s="1"/>
      <c r="B25" s="69"/>
      <c r="C25" s="3"/>
      <c r="D25" s="166" t="str">
        <f>IF(ISBLANK(Pér1!$Z$12),"",(Pér1!$Z$12))</f>
        <v/>
      </c>
      <c r="E25" s="167" t="str">
        <f>IF(ISBLANK(Pér1!$Z$7),"",(Pér1!$Z$7))</f>
        <v/>
      </c>
      <c r="F25" s="168" t="str">
        <f>IF(ISBLANK(Pér1!$Z$8),"",(Pér1!$Z$8))</f>
        <v/>
      </c>
      <c r="G25" s="168" t="str">
        <f>IF(ISBLANK(Pér1!$Z$10),"",(Pér1!$Z$10))</f>
        <v/>
      </c>
      <c r="H25" s="169" t="str">
        <f>HLOOKUP($C$7,$AG$11:$BO$25,15,TRUE)</f>
        <v/>
      </c>
      <c r="I25" s="170" t="str">
        <f>IF(ISBLANK(Pér1!$Z$13),"",(Pér1!$Z$13))</f>
        <v/>
      </c>
      <c r="J25" s="85" t="str">
        <f t="shared" si="0"/>
        <v/>
      </c>
      <c r="K25" s="69"/>
      <c r="L25" s="69"/>
      <c r="M25" s="166" t="str">
        <f>IF(ISBLANK(Pér4!$Z$12),"",(Pér4!$Z$12))</f>
        <v/>
      </c>
      <c r="N25" s="167" t="str">
        <f>IF(ISBLANK(Pér4!$Z$7),"",(Pér4!$Z$7))</f>
        <v/>
      </c>
      <c r="O25" s="168" t="str">
        <f>IF(ISBLANK(Pér4!$Z$8),"",(Pér4!$Z$8))</f>
        <v/>
      </c>
      <c r="P25" s="168" t="str">
        <f>IF(ISBLANK(Pér4!$Z$10),"",(Pér4!$Z$10))</f>
        <v/>
      </c>
      <c r="Q25" s="169" t="str">
        <f>HLOOKUP($C$7,$AG$59:$BO$73,15,TRUE)</f>
        <v/>
      </c>
      <c r="R25" s="170" t="str">
        <f>IF(ISBLANK(Pér4!$Z$13),"",(Pér4!$Z$13))</f>
        <v/>
      </c>
      <c r="S25" s="85" t="str">
        <f t="shared" si="1"/>
        <v/>
      </c>
      <c r="T25" s="1"/>
      <c r="U25" s="14"/>
      <c r="V25" s="14"/>
      <c r="W25" s="14"/>
      <c r="X25" s="14"/>
      <c r="Y25" s="14"/>
      <c r="Z25" s="14"/>
      <c r="AA25" s="14"/>
      <c r="AB25" s="14"/>
      <c r="AE25" s="74" t="str">
        <f>IF(ISTEXT(Pér1!$B32),Pér1!$B32,"")</f>
        <v/>
      </c>
      <c r="AF25" s="80">
        <v>14</v>
      </c>
      <c r="AG25" s="81" t="str">
        <f>IF(ISBLANK(Pér1!$Z$18),"",Pér1!$Z$18)</f>
        <v/>
      </c>
      <c r="AH25" s="81" t="str">
        <f>IF(ISBLANK(Pér1!$Z$19),"",Pér1!$Z$19)</f>
        <v/>
      </c>
      <c r="AI25" s="81" t="str">
        <f>IF(ISBLANK(Pér1!$Z$20),"",Pér1!$Z$20)</f>
        <v/>
      </c>
      <c r="AJ25" s="81" t="str">
        <f>IF(ISBLANK(Pér1!$Z$21),"",Pér1!$Z$21)</f>
        <v/>
      </c>
      <c r="AK25" s="81" t="str">
        <f>IF(ISBLANK(Pér1!$Z$22),"",Pér1!$Z$22)</f>
        <v/>
      </c>
      <c r="AL25" s="81" t="str">
        <f>IF(ISBLANK(Pér1!$Z$23),"",Pér1!$Z$23)</f>
        <v/>
      </c>
      <c r="AM25" s="81" t="str">
        <f>IF(ISBLANK(Pér1!$Z$24),"",Pér1!$Z$24)</f>
        <v/>
      </c>
      <c r="AN25" s="81" t="str">
        <f>IF(ISBLANK(Pér1!$Z$25),"",Pér1!$Z$25)</f>
        <v/>
      </c>
      <c r="AO25" s="81" t="str">
        <f>IF(ISBLANK(Pér1!$Z$26),"",Pér1!$Z$26)</f>
        <v/>
      </c>
      <c r="AP25" s="81" t="str">
        <f>IF(ISBLANK(Pér1!$Z$27),"",Pér1!$Z$27)</f>
        <v/>
      </c>
      <c r="AQ25" s="81" t="str">
        <f>IF(ISBLANK(Pér1!$Z$28),"",Pér1!$Z$28)</f>
        <v/>
      </c>
      <c r="AR25" s="81" t="str">
        <f>IF(ISBLANK(Pér1!$Z$29),"",Pér1!$Z$29)</f>
        <v/>
      </c>
      <c r="AS25" s="81" t="str">
        <f>IF(ISBLANK(Pér1!$Z$30),"",Pér1!$Z$30)</f>
        <v/>
      </c>
      <c r="AT25" s="81" t="str">
        <f>IF(ISBLANK(Pér1!$Z$31),"",Pér1!$Z$31)</f>
        <v/>
      </c>
      <c r="AU25" s="81" t="str">
        <f>IF(ISBLANK(Pér1!$Z$32),"",Pér1!$Z$32)</f>
        <v/>
      </c>
      <c r="AV25" s="81" t="str">
        <f>IF(ISBLANK(Pér1!$Z$33),"",Pér1!$Z$33)</f>
        <v/>
      </c>
      <c r="AW25" s="81" t="str">
        <f>IF(ISBLANK(Pér1!$Z$34),"",Pér1!$Z$34)</f>
        <v/>
      </c>
      <c r="AX25" s="81" t="str">
        <f>IF(ISBLANK(Pér1!$Z$35),"",Pér1!$Z$35)</f>
        <v/>
      </c>
      <c r="AY25" s="81" t="str">
        <f>IF(ISBLANK(Pér1!$Z$36),"",Pér1!$Z$36)</f>
        <v/>
      </c>
      <c r="AZ25" s="81" t="str">
        <f>IF(ISBLANK(Pér1!$Z$37),"",Pér1!$Z$37)</f>
        <v/>
      </c>
      <c r="BA25" s="81" t="str">
        <f>IF(ISBLANK(Pér1!$Z$38),"",Pér1!$Z$38)</f>
        <v/>
      </c>
      <c r="BB25" s="81" t="str">
        <f>IF(ISBLANK(Pér1!$Z$39),"",Pér1!$Z$39)</f>
        <v/>
      </c>
      <c r="BC25" s="81" t="str">
        <f>IF(ISBLANK(Pér1!$Z$40),"",Pér1!$Z$40)</f>
        <v/>
      </c>
      <c r="BD25" s="81" t="str">
        <f>IF(ISBLANK(Pér1!$Z$41),"",Pér1!$Z$41)</f>
        <v/>
      </c>
      <c r="BE25" s="81" t="str">
        <f>IF(ISBLANK(Pér1!$Z$42),"",Pér1!$Z$42)</f>
        <v/>
      </c>
      <c r="BF25" s="81" t="str">
        <f>IF(ISBLANK(Pér1!$Z$43),"",Pér1!$Z$43)</f>
        <v/>
      </c>
      <c r="BG25" s="81" t="str">
        <f>IF(ISBLANK(Pér1!$Z$44),"",Pér1!$Z$44)</f>
        <v/>
      </c>
      <c r="BH25" s="81" t="str">
        <f>IF(ISBLANK(Pér1!$Z$45),"",Pér1!$Z$45)</f>
        <v/>
      </c>
      <c r="BI25" s="81" t="str">
        <f>IF(ISBLANK(Pér1!$Z$46),"",Pér1!$Z$46)</f>
        <v/>
      </c>
      <c r="BJ25" s="81" t="str">
        <f>IF(ISBLANK(Pér1!$Z$47),"",Pér1!$Z$47)</f>
        <v/>
      </c>
      <c r="BK25" s="81" t="str">
        <f>IF(ISBLANK(Pér1!$Z$48),"",Pér1!$Z$48)</f>
        <v/>
      </c>
      <c r="BL25" s="81" t="str">
        <f>IF(ISBLANK(Pér1!$Z$49),"",Pér1!$Z$49)</f>
        <v/>
      </c>
      <c r="BM25" s="81" t="str">
        <f>IF(ISBLANK(Pér1!$Z$50),"",Pér1!$Z$50)</f>
        <v/>
      </c>
      <c r="BN25" s="81" t="str">
        <f>IF(ISBLANK(Pér1!$Z$51),"",Pér1!$Z$51)</f>
        <v/>
      </c>
      <c r="BO25" s="84" t="str">
        <f>IF(ISBLANK(Pér1!$Z$52),"",Pér1!$Z$52)</f>
        <v/>
      </c>
      <c r="BR25" s="88" t="e">
        <f t="shared" si="2"/>
        <v>#VALUE!</v>
      </c>
      <c r="BS25" s="88" t="e">
        <f t="shared" si="3"/>
        <v>#VALUE!</v>
      </c>
      <c r="CV25" s="102">
        <f t="shared" si="4"/>
        <v>2</v>
      </c>
      <c r="CW25" s="103">
        <f t="shared" si="5"/>
        <v>0</v>
      </c>
      <c r="CX25" s="104" t="str">
        <f t="shared" si="6"/>
        <v/>
      </c>
      <c r="CY25" s="102">
        <f t="shared" si="7"/>
        <v>2</v>
      </c>
      <c r="CZ25" s="103">
        <f t="shared" si="8"/>
        <v>0</v>
      </c>
      <c r="DA25" s="104" t="str">
        <f t="shared" si="9"/>
        <v/>
      </c>
      <c r="DD25" s="58">
        <v>8</v>
      </c>
      <c r="DE25" s="58" t="str">
        <f>IF(ISNUMBER(Pér1!$F25),(Pér1!$F25),"")</f>
        <v/>
      </c>
      <c r="DG25" s="58">
        <v>8</v>
      </c>
      <c r="DH25" s="58" t="str">
        <f>IF(ISNUMBER(Pér1!$I25),(Pér1!$I25),"")</f>
        <v/>
      </c>
      <c r="DJ25" s="58">
        <v>8</v>
      </c>
      <c r="DK25" s="58" t="str">
        <f>IF(ISNUMBER(Pér2!$F25),(Pér2!$F25),"")</f>
        <v/>
      </c>
      <c r="DM25" s="58">
        <v>8</v>
      </c>
      <c r="DN25" s="58" t="str">
        <f>IF(ISNUMBER(Pér2!$G25),(Pér2!$G25),"")</f>
        <v/>
      </c>
      <c r="DP25" s="58">
        <v>8</v>
      </c>
      <c r="DQ25" s="58" t="str">
        <f>IF(ISNUMBER(Pér3!$F25),(Pér3!$F25),"")</f>
        <v/>
      </c>
      <c r="DS25" s="58">
        <v>8</v>
      </c>
      <c r="DT25" s="58" t="str">
        <f>IF(ISNUMBER(Pér3!$G25),(Pér3!$G25),"")</f>
        <v/>
      </c>
      <c r="DV25" s="58">
        <v>8</v>
      </c>
      <c r="DW25" s="58" t="str">
        <f>IF(ISNUMBER(Pér4!$F25),(Pér4!$F25),"")</f>
        <v/>
      </c>
      <c r="DY25" s="58">
        <v>8</v>
      </c>
      <c r="DZ25" s="58" t="str">
        <f>IF(ISNUMBER(Pér4!$G25),(Pér4!$G25),"")</f>
        <v/>
      </c>
      <c r="EB25" s="58">
        <v>8</v>
      </c>
      <c r="EC25" s="58" t="str">
        <f>IF(ISNUMBER(Pér5!$F25),(Pér5!$F25),"")</f>
        <v/>
      </c>
      <c r="EE25" s="58">
        <v>8</v>
      </c>
      <c r="EF25" s="58" t="str">
        <f>IF(ISNUMBER(Pér5!$G25),(Pér5!$G25),"")</f>
        <v/>
      </c>
      <c r="EH25" s="58">
        <v>8</v>
      </c>
      <c r="EI25" s="58" t="str">
        <f>IF(ISNUMBER(Pér1!$H25),(Pér1!$H25),"")</f>
        <v/>
      </c>
      <c r="EK25" s="58">
        <v>8</v>
      </c>
      <c r="EL25" s="58" t="str">
        <f>IF(ISNUMBER(Pér1!$I25),(Pér1!$I25),"")</f>
        <v/>
      </c>
      <c r="EN25" s="58">
        <v>8</v>
      </c>
      <c r="EO25" s="58" t="str">
        <f>IF(ISNUMBER(Pér2!$H25),(Pér2!$H25),"")</f>
        <v/>
      </c>
      <c r="EQ25" s="58">
        <v>8</v>
      </c>
      <c r="ER25" s="58" t="str">
        <f>IF(ISNUMBER(Pér2!$I25),(Pér2!$I25),"")</f>
        <v/>
      </c>
      <c r="ET25" s="58">
        <v>8</v>
      </c>
      <c r="EU25" s="58" t="str">
        <f>IF(ISNUMBER(Pér3!$H25),(Pér3!$H25),"")</f>
        <v/>
      </c>
      <c r="EW25" s="58">
        <v>8</v>
      </c>
      <c r="EX25" s="58" t="str">
        <f>IF(ISNUMBER(Pér3!$I25),(Pér3!$I25),"")</f>
        <v/>
      </c>
      <c r="EZ25" s="58">
        <v>8</v>
      </c>
      <c r="FA25" s="58" t="str">
        <f>IF(ISNUMBER(Pér4!$H25),(Pér4!$H25),"")</f>
        <v/>
      </c>
      <c r="FC25" s="58">
        <v>8</v>
      </c>
      <c r="FD25" s="58" t="str">
        <f>IF(ISNUMBER(Pér4!$I25),(Pér4!$I25),"")</f>
        <v/>
      </c>
      <c r="FF25" s="58">
        <v>8</v>
      </c>
      <c r="FG25" s="58" t="str">
        <f>IF(ISNUMBER(Pér5!$H25),(Pér5!$H25),"")</f>
        <v/>
      </c>
      <c r="FI25" s="58">
        <v>8</v>
      </c>
      <c r="FJ25" s="58" t="str">
        <f>IF(ISNUMBER(Pér5!$I25),(Pér5!$I25),"")</f>
        <v/>
      </c>
      <c r="FL25" s="58">
        <v>8</v>
      </c>
      <c r="FM25" s="58" t="str">
        <f>IF(ISNUMBER(Pér1!$J25),(Pér1!$J25),"")</f>
        <v/>
      </c>
      <c r="FO25" s="58">
        <v>8</v>
      </c>
      <c r="FP25" s="58" t="str">
        <f>IF(ISNUMBER(Pér1!$K25),(Pér1!$K25),"")</f>
        <v/>
      </c>
      <c r="FR25" s="58">
        <v>8</v>
      </c>
      <c r="FS25" s="58" t="str">
        <f>IF(ISNUMBER(Pér2!$J25),(Pér2!$J25),"")</f>
        <v/>
      </c>
      <c r="FU25" s="58">
        <v>8</v>
      </c>
      <c r="FV25" s="58" t="str">
        <f>IF(ISNUMBER(Pér2!$K25),(Pér2!$K25),"")</f>
        <v/>
      </c>
      <c r="FX25" s="58">
        <v>8</v>
      </c>
      <c r="FY25" s="58" t="str">
        <f>IF(ISNUMBER(Pér3!$J25),(Pér3!$J25),"")</f>
        <v/>
      </c>
      <c r="GA25" s="58">
        <v>8</v>
      </c>
      <c r="GB25" s="58" t="str">
        <f>IF(ISNUMBER(Pér3!$K25),(Pér3!$K25),"")</f>
        <v/>
      </c>
      <c r="GD25" s="58">
        <v>8</v>
      </c>
      <c r="GE25" s="58" t="str">
        <f>IF(ISNUMBER(Pér4!$J25),(Pér4!$J25),"")</f>
        <v/>
      </c>
      <c r="GG25" s="58">
        <v>8</v>
      </c>
      <c r="GH25" s="58" t="str">
        <f>IF(ISNUMBER(Pér4!$K25),(Pér4!$K25),"")</f>
        <v/>
      </c>
      <c r="GJ25" s="58">
        <v>8</v>
      </c>
      <c r="GK25" s="58" t="str">
        <f>IF(ISNUMBER(Pér5!$J25),(Pér5!$J25),"")</f>
        <v/>
      </c>
      <c r="GM25" s="58">
        <v>8</v>
      </c>
      <c r="GN25" s="58" t="str">
        <f>IF(ISNUMBER(Pér5!$K25),(Pér5!$K25),"")</f>
        <v/>
      </c>
    </row>
    <row r="26" spans="1:196" x14ac:dyDescent="0.2">
      <c r="A26" s="1"/>
      <c r="B26" s="1"/>
      <c r="C26" s="3"/>
      <c r="D26" s="3"/>
      <c r="E26" s="3"/>
      <c r="F26" s="3"/>
      <c r="G26" s="3"/>
      <c r="H26" s="63"/>
      <c r="I26" s="65"/>
      <c r="J26" s="67"/>
      <c r="K26" s="66"/>
      <c r="L26" s="66"/>
      <c r="M26" s="68"/>
      <c r="N26" s="19"/>
      <c r="O26" s="1"/>
      <c r="P26" s="1"/>
      <c r="Q26" s="1"/>
      <c r="R26" s="1"/>
      <c r="S26" s="1"/>
      <c r="T26" s="1"/>
      <c r="U26" s="14"/>
      <c r="V26" s="14"/>
      <c r="W26" s="14"/>
      <c r="X26" s="14"/>
      <c r="Y26" s="14"/>
      <c r="Z26" s="14"/>
      <c r="AA26" s="14"/>
      <c r="AB26" s="14"/>
      <c r="AE26" s="74" t="str">
        <f>IF(ISTEXT(Pér1!$B33),Pér1!$B33,"")</f>
        <v/>
      </c>
      <c r="DD26" s="58">
        <v>9</v>
      </c>
      <c r="DE26" s="58" t="str">
        <f>IF(ISNUMBER(Pér1!$F26),(Pér1!$F26),"")</f>
        <v/>
      </c>
      <c r="DG26" s="58">
        <v>9</v>
      </c>
      <c r="DH26" s="58" t="str">
        <f>IF(ISNUMBER(Pér1!$I26),(Pér1!$I26),"")</f>
        <v/>
      </c>
      <c r="DJ26" s="58">
        <v>9</v>
      </c>
      <c r="DK26" s="58" t="str">
        <f>IF(ISNUMBER(Pér2!$F26),(Pér2!$F26),"")</f>
        <v/>
      </c>
      <c r="DM26" s="58">
        <v>9</v>
      </c>
      <c r="DN26" s="58" t="str">
        <f>IF(ISNUMBER(Pér2!$G26),(Pér2!$G26),"")</f>
        <v/>
      </c>
      <c r="DP26" s="58">
        <v>9</v>
      </c>
      <c r="DQ26" s="58" t="str">
        <f>IF(ISNUMBER(Pér3!$F26),(Pér3!$F26),"")</f>
        <v/>
      </c>
      <c r="DS26" s="58">
        <v>9</v>
      </c>
      <c r="DT26" s="58" t="str">
        <f>IF(ISNUMBER(Pér3!$G26),(Pér3!$G26),"")</f>
        <v/>
      </c>
      <c r="DV26" s="58">
        <v>9</v>
      </c>
      <c r="DW26" s="58" t="str">
        <f>IF(ISNUMBER(Pér4!$F26),(Pér4!$F26),"")</f>
        <v/>
      </c>
      <c r="DY26" s="58">
        <v>9</v>
      </c>
      <c r="DZ26" s="58" t="str">
        <f>IF(ISNUMBER(Pér4!$G26),(Pér4!$G26),"")</f>
        <v/>
      </c>
      <c r="EB26" s="58">
        <v>9</v>
      </c>
      <c r="EC26" s="58" t="str">
        <f>IF(ISNUMBER(Pér5!$F26),(Pér5!$F26),"")</f>
        <v/>
      </c>
      <c r="EE26" s="58">
        <v>9</v>
      </c>
      <c r="EF26" s="58" t="str">
        <f>IF(ISNUMBER(Pér5!$G26),(Pér5!$G26),"")</f>
        <v/>
      </c>
      <c r="EH26" s="58">
        <v>9</v>
      </c>
      <c r="EI26" s="58" t="str">
        <f>IF(ISNUMBER(Pér1!$H26),(Pér1!$H26),"")</f>
        <v/>
      </c>
      <c r="EK26" s="58">
        <v>9</v>
      </c>
      <c r="EL26" s="58" t="str">
        <f>IF(ISNUMBER(Pér1!$I26),(Pér1!$I26),"")</f>
        <v/>
      </c>
      <c r="EN26" s="58">
        <v>9</v>
      </c>
      <c r="EO26" s="58" t="str">
        <f>IF(ISNUMBER(Pér2!$H26),(Pér2!$H26),"")</f>
        <v/>
      </c>
      <c r="EQ26" s="58">
        <v>9</v>
      </c>
      <c r="ER26" s="58" t="str">
        <f>IF(ISNUMBER(Pér2!$I26),(Pér2!$I26),"")</f>
        <v/>
      </c>
      <c r="ET26" s="58">
        <v>9</v>
      </c>
      <c r="EU26" s="58" t="str">
        <f>IF(ISNUMBER(Pér3!$H26),(Pér3!$H26),"")</f>
        <v/>
      </c>
      <c r="EW26" s="58">
        <v>9</v>
      </c>
      <c r="EX26" s="58" t="str">
        <f>IF(ISNUMBER(Pér3!$I26),(Pér3!$I26),"")</f>
        <v/>
      </c>
      <c r="EZ26" s="58">
        <v>9</v>
      </c>
      <c r="FA26" s="58" t="str">
        <f>IF(ISNUMBER(Pér4!$H26),(Pér4!$H26),"")</f>
        <v/>
      </c>
      <c r="FC26" s="58">
        <v>9</v>
      </c>
      <c r="FD26" s="58" t="str">
        <f>IF(ISNUMBER(Pér4!$I26),(Pér4!$I26),"")</f>
        <v/>
      </c>
      <c r="FF26" s="58">
        <v>9</v>
      </c>
      <c r="FG26" s="58" t="str">
        <f>IF(ISNUMBER(Pér5!$H26),(Pér5!$H26),"")</f>
        <v/>
      </c>
      <c r="FI26" s="58">
        <v>9</v>
      </c>
      <c r="FJ26" s="58" t="str">
        <f>IF(ISNUMBER(Pér5!$I26),(Pér5!$I26),"")</f>
        <v/>
      </c>
      <c r="FL26" s="58">
        <v>9</v>
      </c>
      <c r="FM26" s="58" t="str">
        <f>IF(ISNUMBER(Pér1!$J26),(Pér1!$J26),"")</f>
        <v/>
      </c>
      <c r="FO26" s="58">
        <v>9</v>
      </c>
      <c r="FP26" s="58" t="str">
        <f>IF(ISNUMBER(Pér1!$K26),(Pér1!$K26),"")</f>
        <v/>
      </c>
      <c r="FR26" s="58">
        <v>9</v>
      </c>
      <c r="FS26" s="58" t="str">
        <f>IF(ISNUMBER(Pér2!$J26),(Pér2!$J26),"")</f>
        <v/>
      </c>
      <c r="FU26" s="58">
        <v>9</v>
      </c>
      <c r="FV26" s="58" t="str">
        <f>IF(ISNUMBER(Pér2!$K26),(Pér2!$K26),"")</f>
        <v/>
      </c>
      <c r="FX26" s="58">
        <v>9</v>
      </c>
      <c r="FY26" s="58" t="str">
        <f>IF(ISNUMBER(Pér3!$J26),(Pér3!$J26),"")</f>
        <v/>
      </c>
      <c r="GA26" s="58">
        <v>9</v>
      </c>
      <c r="GB26" s="58" t="str">
        <f>IF(ISNUMBER(Pér3!$K26),(Pér3!$K26),"")</f>
        <v/>
      </c>
      <c r="GD26" s="58">
        <v>9</v>
      </c>
      <c r="GE26" s="58" t="str">
        <f>IF(ISNUMBER(Pér4!$J26),(Pér4!$J26),"")</f>
        <v/>
      </c>
      <c r="GG26" s="58">
        <v>9</v>
      </c>
      <c r="GH26" s="58" t="str">
        <f>IF(ISNUMBER(Pér4!$K26),(Pér4!$K26),"")</f>
        <v/>
      </c>
      <c r="GJ26" s="58">
        <v>9</v>
      </c>
      <c r="GK26" s="58" t="str">
        <f>IF(ISNUMBER(Pér5!$J26),(Pér5!$J26),"")</f>
        <v/>
      </c>
      <c r="GM26" s="58">
        <v>9</v>
      </c>
      <c r="GN26" s="58" t="str">
        <f>IF(ISNUMBER(Pér5!$K26),(Pér5!$K26),"")</f>
        <v/>
      </c>
    </row>
    <row r="27" spans="1:196" ht="12.75" customHeight="1" x14ac:dyDescent="0.2">
      <c r="A27" s="1"/>
      <c r="B27" s="218" t="s">
        <v>14</v>
      </c>
      <c r="C27" s="3"/>
      <c r="D27" s="154" t="str">
        <f>IF(ISBLANK(Pér2!$M$12),"",(Pér2!$M$12))</f>
        <v/>
      </c>
      <c r="E27" s="155" t="str">
        <f>IF(ISBLANK(Pér2!$M$7),"",(Pér2!$M$7))</f>
        <v/>
      </c>
      <c r="F27" s="156" t="str">
        <f>IF(ISBLANK(Pér2!$M$8),"",(Pér2!$M$8))</f>
        <v/>
      </c>
      <c r="G27" s="156" t="str">
        <f>IF(ISBLANK(Pér2!$M$10),"",(Pér2!$M$10))</f>
        <v/>
      </c>
      <c r="H27" s="157" t="str">
        <f>HLOOKUP($C$7,$AG$27:$BO$41,2,TRUE)</f>
        <v/>
      </c>
      <c r="I27" s="158" t="str">
        <f>IF(ISBLANK(Pér2!$M$13),"",(Pér2!$M$13))</f>
        <v/>
      </c>
      <c r="J27" s="85" t="str">
        <f>IF(ISERROR(BR27),"",BR27)</f>
        <v/>
      </c>
      <c r="K27" s="218" t="s">
        <v>17</v>
      </c>
      <c r="L27" s="69"/>
      <c r="M27" s="154" t="str">
        <f>IF(ISBLANK(Pér5!$M$12),"",(Pér5!$M$12))</f>
        <v/>
      </c>
      <c r="N27" s="155" t="str">
        <f>IF(ISBLANK(Pér5!$M$7),"",(Pér5!$M$7))</f>
        <v/>
      </c>
      <c r="O27" s="156" t="str">
        <f>IF(ISBLANK(Pér5!$M$8),"",(Pér5!$M$8))</f>
        <v/>
      </c>
      <c r="P27" s="156" t="str">
        <f>IF(ISBLANK(Pér5!$M$10),"",(Pér5!$M$10))</f>
        <v/>
      </c>
      <c r="Q27" s="157" t="str">
        <f>HLOOKUP($C$7,$AG$75:$BO$89,2,TRUE)</f>
        <v/>
      </c>
      <c r="R27" s="158" t="str">
        <f>IF(ISBLANK(Pér5!$M$13),"",(Pér5!$M$13))</f>
        <v/>
      </c>
      <c r="S27" s="85" t="str">
        <f>IF(ISERROR(BS27),"",BS27)</f>
        <v/>
      </c>
      <c r="T27" s="1"/>
      <c r="U27" s="14"/>
      <c r="V27" s="14"/>
      <c r="W27" s="14"/>
      <c r="X27" s="14"/>
      <c r="Y27" s="14"/>
      <c r="Z27" s="14"/>
      <c r="AA27" s="14"/>
      <c r="AB27" s="14"/>
      <c r="AE27" s="74" t="str">
        <f>IF(ISTEXT(Pér1!$B34),Pér1!$B34,"")</f>
        <v/>
      </c>
      <c r="AF27" s="76" t="s">
        <v>53</v>
      </c>
      <c r="AG27" s="77">
        <v>1</v>
      </c>
      <c r="AH27" s="77">
        <v>2</v>
      </c>
      <c r="AI27" s="77">
        <v>3</v>
      </c>
      <c r="AJ27" s="77">
        <v>4</v>
      </c>
      <c r="AK27" s="77">
        <v>5</v>
      </c>
      <c r="AL27" s="77">
        <v>6</v>
      </c>
      <c r="AM27" s="77">
        <v>7</v>
      </c>
      <c r="AN27" s="77">
        <v>8</v>
      </c>
      <c r="AO27" s="77">
        <v>9</v>
      </c>
      <c r="AP27" s="77">
        <v>10</v>
      </c>
      <c r="AQ27" s="77">
        <v>11</v>
      </c>
      <c r="AR27" s="77">
        <v>12</v>
      </c>
      <c r="AS27" s="77">
        <v>13</v>
      </c>
      <c r="AT27" s="77">
        <v>14</v>
      </c>
      <c r="AU27" s="77">
        <v>15</v>
      </c>
      <c r="AV27" s="77">
        <v>16</v>
      </c>
      <c r="AW27" s="77">
        <v>17</v>
      </c>
      <c r="AX27" s="77">
        <v>18</v>
      </c>
      <c r="AY27" s="77">
        <v>19</v>
      </c>
      <c r="AZ27" s="77">
        <v>20</v>
      </c>
      <c r="BA27" s="77">
        <v>21</v>
      </c>
      <c r="BB27" s="77">
        <v>22</v>
      </c>
      <c r="BC27" s="77">
        <v>23</v>
      </c>
      <c r="BD27" s="77">
        <v>24</v>
      </c>
      <c r="BE27" s="77">
        <v>25</v>
      </c>
      <c r="BF27" s="77">
        <v>26</v>
      </c>
      <c r="BG27" s="77">
        <v>27</v>
      </c>
      <c r="BH27" s="77">
        <v>28</v>
      </c>
      <c r="BI27" s="77">
        <v>29</v>
      </c>
      <c r="BJ27" s="77">
        <v>30</v>
      </c>
      <c r="BK27" s="77">
        <v>31</v>
      </c>
      <c r="BL27" s="77">
        <v>32</v>
      </c>
      <c r="BM27" s="77">
        <v>33</v>
      </c>
      <c r="BN27" s="77">
        <v>34</v>
      </c>
      <c r="BO27" s="78">
        <v>35</v>
      </c>
      <c r="BR27" s="86" t="e">
        <f>IF(OR(H27&lt;I27/2,H27="nr"),"*","")</f>
        <v>#VALUE!</v>
      </c>
      <c r="BS27" s="86" t="e">
        <f>IF(OR(Q27&lt;R27/2,Q27="nr"),"*","")</f>
        <v>#VALUE!</v>
      </c>
      <c r="CV27" s="97">
        <f>IF(OR(H27="abs",H27="exc",H27="nr"),1,IF(ISTEXT(H27),2,1))</f>
        <v>2</v>
      </c>
      <c r="CW27" s="98">
        <f>IF(ISNUMBER(I27),1,0)</f>
        <v>0</v>
      </c>
      <c r="CX27" s="99" t="str">
        <f>IF(AND(CV27=2,CW27=1),"nc","")</f>
        <v/>
      </c>
      <c r="CY27" s="97">
        <f>IF(OR(Q27="abs",Q27="exc",Q27="nr"),1,IF(ISTEXT(Q27),2,1))</f>
        <v>2</v>
      </c>
      <c r="CZ27" s="98">
        <f>IF(ISNUMBER(R27),1,0)</f>
        <v>0</v>
      </c>
      <c r="DA27" s="99" t="str">
        <f>IF(AND(CY27=2,CZ27=1),"nc","")</f>
        <v/>
      </c>
      <c r="DD27" s="58">
        <v>10</v>
      </c>
      <c r="DE27" s="58" t="str">
        <f>IF(ISNUMBER(Pér1!$F27),(Pér1!$F27),"")</f>
        <v/>
      </c>
      <c r="DG27" s="58">
        <v>10</v>
      </c>
      <c r="DH27" s="58" t="str">
        <f>IF(ISNUMBER(Pér1!$I27),(Pér1!$I27),"")</f>
        <v/>
      </c>
      <c r="DJ27" s="58">
        <v>10</v>
      </c>
      <c r="DK27" s="58" t="str">
        <f>IF(ISNUMBER(Pér2!$F27),(Pér2!$F27),"")</f>
        <v/>
      </c>
      <c r="DM27" s="58">
        <v>10</v>
      </c>
      <c r="DN27" s="58" t="str">
        <f>IF(ISNUMBER(Pér2!$G27),(Pér2!$G27),"")</f>
        <v/>
      </c>
      <c r="DP27" s="58">
        <v>10</v>
      </c>
      <c r="DQ27" s="58" t="str">
        <f>IF(ISNUMBER(Pér3!$F27),(Pér3!$F27),"")</f>
        <v/>
      </c>
      <c r="DS27" s="58">
        <v>10</v>
      </c>
      <c r="DT27" s="58" t="str">
        <f>IF(ISNUMBER(Pér3!$G27),(Pér3!$G27),"")</f>
        <v/>
      </c>
      <c r="DV27" s="58">
        <v>10</v>
      </c>
      <c r="DW27" s="58" t="str">
        <f>IF(ISNUMBER(Pér4!$F27),(Pér4!$F27),"")</f>
        <v/>
      </c>
      <c r="DY27" s="58">
        <v>10</v>
      </c>
      <c r="DZ27" s="58" t="str">
        <f>IF(ISNUMBER(Pér4!$G27),(Pér4!$G27),"")</f>
        <v/>
      </c>
      <c r="EB27" s="58">
        <v>10</v>
      </c>
      <c r="EC27" s="58" t="str">
        <f>IF(ISNUMBER(Pér5!$F27),(Pér5!$F27),"")</f>
        <v/>
      </c>
      <c r="EE27" s="58">
        <v>10</v>
      </c>
      <c r="EF27" s="58" t="str">
        <f>IF(ISNUMBER(Pér5!$G27),(Pér5!$G27),"")</f>
        <v/>
      </c>
      <c r="EH27" s="58">
        <v>10</v>
      </c>
      <c r="EI27" s="58" t="str">
        <f>IF(ISNUMBER(Pér1!$H27),(Pér1!$H27),"")</f>
        <v/>
      </c>
      <c r="EK27" s="58">
        <v>10</v>
      </c>
      <c r="EL27" s="58" t="str">
        <f>IF(ISNUMBER(Pér1!$I27),(Pér1!$I27),"")</f>
        <v/>
      </c>
      <c r="EN27" s="58">
        <v>10</v>
      </c>
      <c r="EO27" s="58" t="str">
        <f>IF(ISNUMBER(Pér2!$H27),(Pér2!$H27),"")</f>
        <v/>
      </c>
      <c r="EQ27" s="58">
        <v>10</v>
      </c>
      <c r="ER27" s="58" t="str">
        <f>IF(ISNUMBER(Pér2!$I27),(Pér2!$I27),"")</f>
        <v/>
      </c>
      <c r="ET27" s="58">
        <v>10</v>
      </c>
      <c r="EU27" s="58" t="str">
        <f>IF(ISNUMBER(Pér3!$H27),(Pér3!$H27),"")</f>
        <v/>
      </c>
      <c r="EW27" s="58">
        <v>10</v>
      </c>
      <c r="EX27" s="58" t="str">
        <f>IF(ISNUMBER(Pér3!$I27),(Pér3!$I27),"")</f>
        <v/>
      </c>
      <c r="EZ27" s="58">
        <v>10</v>
      </c>
      <c r="FA27" s="58" t="str">
        <f>IF(ISNUMBER(Pér4!$H27),(Pér4!$H27),"")</f>
        <v/>
      </c>
      <c r="FC27" s="58">
        <v>10</v>
      </c>
      <c r="FD27" s="58" t="str">
        <f>IF(ISNUMBER(Pér4!$I27),(Pér4!$I27),"")</f>
        <v/>
      </c>
      <c r="FF27" s="58">
        <v>10</v>
      </c>
      <c r="FG27" s="58" t="str">
        <f>IF(ISNUMBER(Pér5!$H27),(Pér5!$H27),"")</f>
        <v/>
      </c>
      <c r="FI27" s="58">
        <v>10</v>
      </c>
      <c r="FJ27" s="58" t="str">
        <f>IF(ISNUMBER(Pér5!$I27),(Pér5!$I27),"")</f>
        <v/>
      </c>
      <c r="FL27" s="58">
        <v>10</v>
      </c>
      <c r="FM27" s="58" t="str">
        <f>IF(ISNUMBER(Pér1!$J27),(Pér1!$J27),"")</f>
        <v/>
      </c>
      <c r="FO27" s="58">
        <v>10</v>
      </c>
      <c r="FP27" s="58" t="str">
        <f>IF(ISNUMBER(Pér1!$K27),(Pér1!$K27),"")</f>
        <v/>
      </c>
      <c r="FR27" s="58">
        <v>10</v>
      </c>
      <c r="FS27" s="58" t="str">
        <f>IF(ISNUMBER(Pér2!$J27),(Pér2!$J27),"")</f>
        <v/>
      </c>
      <c r="FU27" s="58">
        <v>10</v>
      </c>
      <c r="FV27" s="58" t="str">
        <f>IF(ISNUMBER(Pér2!$K27),(Pér2!$K27),"")</f>
        <v/>
      </c>
      <c r="FX27" s="58">
        <v>10</v>
      </c>
      <c r="FY27" s="58" t="str">
        <f>IF(ISNUMBER(Pér3!$J27),(Pér3!$J27),"")</f>
        <v/>
      </c>
      <c r="GA27" s="58">
        <v>10</v>
      </c>
      <c r="GB27" s="58" t="str">
        <f>IF(ISNUMBER(Pér3!$K27),(Pér3!$K27),"")</f>
        <v/>
      </c>
      <c r="GD27" s="58">
        <v>10</v>
      </c>
      <c r="GE27" s="58" t="str">
        <f>IF(ISNUMBER(Pér4!$J27),(Pér4!$J27),"")</f>
        <v/>
      </c>
      <c r="GG27" s="58">
        <v>10</v>
      </c>
      <c r="GH27" s="58" t="str">
        <f>IF(ISNUMBER(Pér4!$K27),(Pér4!$K27),"")</f>
        <v/>
      </c>
      <c r="GJ27" s="58">
        <v>10</v>
      </c>
      <c r="GK27" s="58" t="str">
        <f>IF(ISNUMBER(Pér5!$J27),(Pér5!$J27),"")</f>
        <v/>
      </c>
      <c r="GM27" s="58">
        <v>10</v>
      </c>
      <c r="GN27" s="58" t="str">
        <f>IF(ISNUMBER(Pér5!$K27),(Pér5!$K27),"")</f>
        <v/>
      </c>
    </row>
    <row r="28" spans="1:196" ht="12.75" customHeight="1" x14ac:dyDescent="0.2">
      <c r="A28" s="1"/>
      <c r="B28" s="218"/>
      <c r="C28" s="3"/>
      <c r="D28" s="178" t="str">
        <f>IF(ISBLANK(Pér2!$N$12),"",(Pér2!$N$12))</f>
        <v/>
      </c>
      <c r="E28" s="70" t="str">
        <f>IF(ISBLANK(Pér2!$N$7),"",(Pér2!$N$7))</f>
        <v/>
      </c>
      <c r="F28" s="71" t="str">
        <f>IF(ISBLANK(Pér2!$N$8),"",(Pér2!$N$8))</f>
        <v/>
      </c>
      <c r="G28" s="71" t="str">
        <f>IF(ISBLANK(Pér2!$N$10),"",(Pér2!$N$10))</f>
        <v/>
      </c>
      <c r="H28" s="72" t="str">
        <f>HLOOKUP($C$7,$AG$27:$BO$41,3,TRUE)</f>
        <v/>
      </c>
      <c r="I28" s="180" t="str">
        <f>IF(ISBLANK(Pér2!$N$13),"",(Pér2!$N$13))</f>
        <v/>
      </c>
      <c r="J28" s="85" t="str">
        <f t="shared" ref="J28:J40" si="10">IF(ISERROR(BR28),"",BR28)</f>
        <v/>
      </c>
      <c r="K28" s="218"/>
      <c r="L28" s="69"/>
      <c r="M28" s="178" t="str">
        <f>IF(ISBLANK(Pér5!$N$12),"",(Pér5!$N$12))</f>
        <v/>
      </c>
      <c r="N28" s="70" t="str">
        <f>IF(ISBLANK(Pér5!$N$7),"",(Pér5!$N$7))</f>
        <v/>
      </c>
      <c r="O28" s="71" t="str">
        <f>IF(ISBLANK(Pér5!$N$8),"",(Pér5!$N$8))</f>
        <v/>
      </c>
      <c r="P28" s="71" t="str">
        <f>IF(ISBLANK(Pér5!$N$10),"",(Pér5!$N$10))</f>
        <v/>
      </c>
      <c r="Q28" s="72" t="str">
        <f>HLOOKUP($C$7,$AG$75:$BO$89,3,TRUE)</f>
        <v/>
      </c>
      <c r="R28" s="180" t="str">
        <f>IF(ISBLANK(Pér5!$N$13),"",(Pér5!$N$13))</f>
        <v/>
      </c>
      <c r="S28" s="85" t="str">
        <f t="shared" ref="S28:S40" si="11">IF(ISERROR(BS28),"",BS28)</f>
        <v/>
      </c>
      <c r="T28" s="1"/>
      <c r="U28" s="14"/>
      <c r="V28" s="14"/>
      <c r="W28" s="14"/>
      <c r="X28" s="14"/>
      <c r="Y28" s="14"/>
      <c r="Z28" s="14"/>
      <c r="AA28" s="14"/>
      <c r="AB28" s="14"/>
      <c r="AE28" s="74" t="str">
        <f>IF(ISTEXT(Pér1!$B35),Pér1!$B35,"")</f>
        <v/>
      </c>
      <c r="AF28" s="79">
        <v>1</v>
      </c>
      <c r="AG28" s="73" t="str">
        <f>IF(ISBLANK(Pér2!$M$18),"",Pér2!$M$18)</f>
        <v/>
      </c>
      <c r="AH28" s="73" t="str">
        <f>IF(ISBLANK(Pér2!$M$19),"",Pér2!$M$19)</f>
        <v/>
      </c>
      <c r="AI28" s="73" t="str">
        <f>IF(ISBLANK(Pér2!$M$20),"",Pér2!$M$20)</f>
        <v/>
      </c>
      <c r="AJ28" s="73" t="str">
        <f>IF(ISBLANK(Pér2!$M$21),"",Pér2!$M$21)</f>
        <v/>
      </c>
      <c r="AK28" s="73" t="str">
        <f>IF(ISBLANK(Pér2!$M$22),"",Pér2!$M$22)</f>
        <v/>
      </c>
      <c r="AL28" s="73" t="str">
        <f>IF(ISBLANK(Pér2!$M$23),"",Pér2!$M$23)</f>
        <v/>
      </c>
      <c r="AM28" s="73" t="str">
        <f>IF(ISBLANK(Pér2!$M$24),"",Pér2!$M$24)</f>
        <v/>
      </c>
      <c r="AN28" s="73" t="str">
        <f>IF(ISBLANK(Pér2!$M$25),"",Pér2!$M$25)</f>
        <v/>
      </c>
      <c r="AO28" s="73" t="str">
        <f>IF(ISBLANK(Pér2!$M$26),"",Pér2!$M$26)</f>
        <v/>
      </c>
      <c r="AP28" s="73" t="str">
        <f>IF(ISBLANK(Pér2!$M$27),"",Pér2!$M$27)</f>
        <v/>
      </c>
      <c r="AQ28" s="73" t="str">
        <f>IF(ISBLANK(Pér2!$M$28),"",Pér2!$M$28)</f>
        <v/>
      </c>
      <c r="AR28" s="73" t="str">
        <f>IF(ISBLANK(Pér2!$M$29),"",Pér2!$M$29)</f>
        <v/>
      </c>
      <c r="AS28" s="73" t="str">
        <f>IF(ISBLANK(Pér2!$M$30),"",Pér2!$M$30)</f>
        <v/>
      </c>
      <c r="AT28" s="73" t="str">
        <f>IF(ISBLANK(Pér2!$M$31),"",Pér2!$M$31)</f>
        <v/>
      </c>
      <c r="AU28" s="73" t="str">
        <f>IF(ISBLANK(Pér2!$M$32),"",Pér2!$M$32)</f>
        <v/>
      </c>
      <c r="AV28" s="73" t="str">
        <f>IF(ISBLANK(Pér2!$M$33),"",Pér2!$M$33)</f>
        <v/>
      </c>
      <c r="AW28" s="73" t="str">
        <f>IF(ISBLANK(Pér2!$M$34),"",Pér2!$M$34)</f>
        <v/>
      </c>
      <c r="AX28" s="73" t="str">
        <f>IF(ISBLANK(Pér2!$M$35),"",Pér2!$M$35)</f>
        <v/>
      </c>
      <c r="AY28" s="73" t="str">
        <f>IF(ISBLANK(Pér2!$M$36),"",Pér2!$M$36)</f>
        <v/>
      </c>
      <c r="AZ28" s="73" t="str">
        <f>IF(ISBLANK(Pér2!$M$37),"",Pér2!$M$37)</f>
        <v/>
      </c>
      <c r="BA28" s="73" t="str">
        <f>IF(ISBLANK(Pér2!$M$38),"",Pér2!$M$38)</f>
        <v/>
      </c>
      <c r="BB28" s="73" t="str">
        <f>IF(ISBLANK(Pér2!$M$39),"",Pér2!$M$39)</f>
        <v/>
      </c>
      <c r="BC28" s="73" t="str">
        <f>IF(ISBLANK(Pér2!$M$40),"",Pér2!$M$40)</f>
        <v/>
      </c>
      <c r="BD28" s="73" t="str">
        <f>IF(ISBLANK(Pér2!$M$41),"",Pér2!$M$41)</f>
        <v/>
      </c>
      <c r="BE28" s="73" t="str">
        <f>IF(ISBLANK(Pér2!$M$42),"",Pér2!$M$42)</f>
        <v/>
      </c>
      <c r="BF28" s="73" t="str">
        <f>IF(ISBLANK(Pér2!$M$43),"",Pér2!$M$43)</f>
        <v/>
      </c>
      <c r="BG28" s="73" t="str">
        <f>IF(ISBLANK(Pér2!$M$44),"",Pér2!$M$44)</f>
        <v/>
      </c>
      <c r="BH28" s="73" t="str">
        <f>IF(ISBLANK(Pér2!$M$45),"",Pér2!$M$45)</f>
        <v/>
      </c>
      <c r="BI28" s="73" t="str">
        <f>IF(ISBLANK(Pér2!$M$46),"",Pér2!$M$46)</f>
        <v/>
      </c>
      <c r="BJ28" s="73" t="str">
        <f>IF(ISBLANK(Pér2!$M$47),"",Pér2!$M$47)</f>
        <v/>
      </c>
      <c r="BK28" s="73" t="str">
        <f>IF(ISBLANK(Pér2!$M$48),"",Pér2!$M$48)</f>
        <v/>
      </c>
      <c r="BL28" s="73" t="str">
        <f>IF(ISBLANK(Pér2!$M$49),"",Pér2!$M$49)</f>
        <v/>
      </c>
      <c r="BM28" s="73" t="str">
        <f>IF(ISBLANK(Pér2!$M$50),"",Pér2!$M$50)</f>
        <v/>
      </c>
      <c r="BN28" s="73" t="str">
        <f>IF(ISBLANK(Pér2!$M$51),"",Pér2!$M$51)</f>
        <v/>
      </c>
      <c r="BO28" s="83" t="str">
        <f>IF(ISBLANK(Pér2!$M$52),"",Pér2!$M$52)</f>
        <v/>
      </c>
      <c r="BR28" s="87" t="e">
        <f t="shared" ref="BR28:BR40" si="12">IF(OR(H28&lt;I28/2,H28="nr"),"*","")</f>
        <v>#VALUE!</v>
      </c>
      <c r="BS28" s="87" t="e">
        <f t="shared" ref="BS28:BS40" si="13">IF(OR(Q28&lt;R28/2,Q28="nr"),"*","")</f>
        <v>#VALUE!</v>
      </c>
      <c r="CV28" s="100">
        <f t="shared" ref="CV28:CV40" si="14">IF(OR(H28="abs",H28="exc",H28="nr"),1,IF(ISTEXT(H28),2,1))</f>
        <v>2</v>
      </c>
      <c r="CW28" s="58">
        <f t="shared" ref="CW28:CW40" si="15">IF(ISNUMBER(I28),1,0)</f>
        <v>0</v>
      </c>
      <c r="CX28" s="101" t="str">
        <f t="shared" ref="CX28:CX40" si="16">IF(AND(CV28=2,CW28=1),"nc","")</f>
        <v/>
      </c>
      <c r="CY28" s="100">
        <f t="shared" ref="CY28:CY40" si="17">IF(OR(Q28="abs",Q28="exc",Q28="nr"),1,IF(ISTEXT(Q28),2,1))</f>
        <v>2</v>
      </c>
      <c r="CZ28" s="58">
        <f t="shared" ref="CZ28:CZ40" si="18">IF(ISNUMBER(R28),1,0)</f>
        <v>0</v>
      </c>
      <c r="DA28" s="101" t="str">
        <f t="shared" ref="DA28:DA40" si="19">IF(AND(CY28=2,CZ28=1),"nc","")</f>
        <v/>
      </c>
      <c r="DD28" s="58">
        <v>11</v>
      </c>
      <c r="DE28" s="58" t="str">
        <f>IF(ISNUMBER(Pér1!$F28),(Pér1!$F28),"")</f>
        <v/>
      </c>
      <c r="DG28" s="58">
        <v>11</v>
      </c>
      <c r="DH28" s="58" t="str">
        <f>IF(ISNUMBER(Pér1!$I28),(Pér1!$I28),"")</f>
        <v/>
      </c>
      <c r="DJ28" s="58">
        <v>11</v>
      </c>
      <c r="DK28" s="58" t="str">
        <f>IF(ISNUMBER(Pér2!$F28),(Pér2!$F28),"")</f>
        <v/>
      </c>
      <c r="DM28" s="58">
        <v>11</v>
      </c>
      <c r="DN28" s="58" t="str">
        <f>IF(ISNUMBER(Pér2!$G28),(Pér2!$G28),"")</f>
        <v/>
      </c>
      <c r="DP28" s="58">
        <v>11</v>
      </c>
      <c r="DQ28" s="58" t="str">
        <f>IF(ISNUMBER(Pér3!$F28),(Pér3!$F28),"")</f>
        <v/>
      </c>
      <c r="DS28" s="58">
        <v>11</v>
      </c>
      <c r="DT28" s="58" t="str">
        <f>IF(ISNUMBER(Pér3!$G28),(Pér3!$G28),"")</f>
        <v/>
      </c>
      <c r="DV28" s="58">
        <v>11</v>
      </c>
      <c r="DW28" s="58" t="str">
        <f>IF(ISNUMBER(Pér4!$F28),(Pér4!$F28),"")</f>
        <v/>
      </c>
      <c r="DY28" s="58">
        <v>11</v>
      </c>
      <c r="DZ28" s="58" t="str">
        <f>IF(ISNUMBER(Pér4!$G28),(Pér4!$G28),"")</f>
        <v/>
      </c>
      <c r="EB28" s="58">
        <v>11</v>
      </c>
      <c r="EC28" s="58" t="str">
        <f>IF(ISNUMBER(Pér5!$F28),(Pér5!$F28),"")</f>
        <v/>
      </c>
      <c r="EE28" s="58">
        <v>11</v>
      </c>
      <c r="EF28" s="58" t="str">
        <f>IF(ISNUMBER(Pér5!$G28),(Pér5!$G28),"")</f>
        <v/>
      </c>
      <c r="EH28" s="58">
        <v>11</v>
      </c>
      <c r="EI28" s="58" t="str">
        <f>IF(ISNUMBER(Pér1!$H28),(Pér1!$H28),"")</f>
        <v/>
      </c>
      <c r="EK28" s="58">
        <v>11</v>
      </c>
      <c r="EL28" s="58" t="str">
        <f>IF(ISNUMBER(Pér1!$I28),(Pér1!$I28),"")</f>
        <v/>
      </c>
      <c r="EN28" s="58">
        <v>11</v>
      </c>
      <c r="EO28" s="58" t="str">
        <f>IF(ISNUMBER(Pér2!$H28),(Pér2!$H28),"")</f>
        <v/>
      </c>
      <c r="EQ28" s="58">
        <v>11</v>
      </c>
      <c r="ER28" s="58" t="str">
        <f>IF(ISNUMBER(Pér2!$I28),(Pér2!$I28),"")</f>
        <v/>
      </c>
      <c r="ET28" s="58">
        <v>11</v>
      </c>
      <c r="EU28" s="58" t="str">
        <f>IF(ISNUMBER(Pér3!$H28),(Pér3!$H28),"")</f>
        <v/>
      </c>
      <c r="EW28" s="58">
        <v>11</v>
      </c>
      <c r="EX28" s="58" t="str">
        <f>IF(ISNUMBER(Pér3!$I28),(Pér3!$I28),"")</f>
        <v/>
      </c>
      <c r="EZ28" s="58">
        <v>11</v>
      </c>
      <c r="FA28" s="58" t="str">
        <f>IF(ISNUMBER(Pér4!$H28),(Pér4!$H28),"")</f>
        <v/>
      </c>
      <c r="FC28" s="58">
        <v>11</v>
      </c>
      <c r="FD28" s="58" t="str">
        <f>IF(ISNUMBER(Pér4!$I28),(Pér4!$I28),"")</f>
        <v/>
      </c>
      <c r="FF28" s="58">
        <v>11</v>
      </c>
      <c r="FG28" s="58" t="str">
        <f>IF(ISNUMBER(Pér5!$H28),(Pér5!$H28),"")</f>
        <v/>
      </c>
      <c r="FI28" s="58">
        <v>11</v>
      </c>
      <c r="FJ28" s="58" t="str">
        <f>IF(ISNUMBER(Pér5!$I28),(Pér5!$I28),"")</f>
        <v/>
      </c>
      <c r="FL28" s="58">
        <v>11</v>
      </c>
      <c r="FM28" s="58" t="str">
        <f>IF(ISNUMBER(Pér1!$J28),(Pér1!$J28),"")</f>
        <v/>
      </c>
      <c r="FO28" s="58">
        <v>11</v>
      </c>
      <c r="FP28" s="58" t="str">
        <f>IF(ISNUMBER(Pér1!$K28),(Pér1!$K28),"")</f>
        <v/>
      </c>
      <c r="FR28" s="58">
        <v>11</v>
      </c>
      <c r="FS28" s="58" t="str">
        <f>IF(ISNUMBER(Pér2!$J28),(Pér2!$J28),"")</f>
        <v/>
      </c>
      <c r="FU28" s="58">
        <v>11</v>
      </c>
      <c r="FV28" s="58" t="str">
        <f>IF(ISNUMBER(Pér2!$K28),(Pér2!$K28),"")</f>
        <v/>
      </c>
      <c r="FX28" s="58">
        <v>11</v>
      </c>
      <c r="FY28" s="58" t="str">
        <f>IF(ISNUMBER(Pér3!$J28),(Pér3!$J28),"")</f>
        <v/>
      </c>
      <c r="GA28" s="58">
        <v>11</v>
      </c>
      <c r="GB28" s="58" t="str">
        <f>IF(ISNUMBER(Pér3!$K28),(Pér3!$K28),"")</f>
        <v/>
      </c>
      <c r="GD28" s="58">
        <v>11</v>
      </c>
      <c r="GE28" s="58" t="str">
        <f>IF(ISNUMBER(Pér4!$J28),(Pér4!$J28),"")</f>
        <v/>
      </c>
      <c r="GG28" s="58">
        <v>11</v>
      </c>
      <c r="GH28" s="58" t="str">
        <f>IF(ISNUMBER(Pér4!$K28),(Pér4!$K28),"")</f>
        <v/>
      </c>
      <c r="GJ28" s="58">
        <v>11</v>
      </c>
      <c r="GK28" s="58" t="str">
        <f>IF(ISNUMBER(Pér5!$J28),(Pér5!$J28),"")</f>
        <v/>
      </c>
      <c r="GM28" s="58">
        <v>11</v>
      </c>
      <c r="GN28" s="58" t="str">
        <f>IF(ISNUMBER(Pér5!$K28),(Pér5!$K28),"")</f>
        <v/>
      </c>
    </row>
    <row r="29" spans="1:196" ht="12.75" customHeight="1" x14ac:dyDescent="0.2">
      <c r="A29" s="1"/>
      <c r="B29" s="69"/>
      <c r="C29" s="3"/>
      <c r="D29" s="178" t="str">
        <f>IF(ISBLANK(Pér2!$O$12),"",(Pér2!$O$12))</f>
        <v/>
      </c>
      <c r="E29" s="70" t="str">
        <f>IF(ISBLANK(Pér2!$O$7),"",(Pér2!$O$7))</f>
        <v/>
      </c>
      <c r="F29" s="71" t="str">
        <f>IF(ISBLANK(Pér2!$O$8),"",(Pér2!$O$8))</f>
        <v/>
      </c>
      <c r="G29" s="71" t="str">
        <f>IF(ISBLANK(Pér2!$O$10),"",(Pér2!$O$10))</f>
        <v/>
      </c>
      <c r="H29" s="72" t="str">
        <f>HLOOKUP($C$7,$AG$27:$BO$41,4,TRUE)</f>
        <v/>
      </c>
      <c r="I29" s="180" t="str">
        <f>IF(ISBLANK(Pér2!$O$13),"",(Pér2!$O$13))</f>
        <v/>
      </c>
      <c r="J29" s="85" t="str">
        <f t="shared" si="10"/>
        <v/>
      </c>
      <c r="K29" s="69"/>
      <c r="L29" s="69"/>
      <c r="M29" s="178" t="str">
        <f>IF(ISBLANK(Pér5!$O$12),"",(Pér5!$O$12))</f>
        <v/>
      </c>
      <c r="N29" s="70" t="str">
        <f>IF(ISBLANK(Pér5!$O$7),"",(Pér5!$O$7))</f>
        <v/>
      </c>
      <c r="O29" s="71" t="str">
        <f>IF(ISBLANK(Pér5!$O$8),"",(Pér5!$O$8))</f>
        <v/>
      </c>
      <c r="P29" s="71" t="str">
        <f>IF(ISBLANK(Pér5!$O$10),"",(Pér5!$O$10))</f>
        <v/>
      </c>
      <c r="Q29" s="72" t="str">
        <f>HLOOKUP($C$7,$AG$75:$BO$89,4,TRUE)</f>
        <v/>
      </c>
      <c r="R29" s="180" t="str">
        <f>IF(ISBLANK(Pér5!$O$13),"",(Pér5!$O$13))</f>
        <v/>
      </c>
      <c r="S29" s="85" t="str">
        <f t="shared" si="11"/>
        <v/>
      </c>
      <c r="T29" s="1"/>
      <c r="U29" s="14"/>
      <c r="V29" s="14"/>
      <c r="W29" s="14"/>
      <c r="X29" s="14"/>
      <c r="Y29" s="14"/>
      <c r="Z29" s="14"/>
      <c r="AA29" s="14"/>
      <c r="AB29" s="14"/>
      <c r="AE29" s="74" t="str">
        <f>IF(ISTEXT(Pér1!$B36),Pér1!$B36,"")</f>
        <v/>
      </c>
      <c r="AF29" s="79">
        <v>2</v>
      </c>
      <c r="AG29" s="73" t="str">
        <f>IF(ISBLANK(Pér2!$N$18),"",Pér2!$N$18)</f>
        <v/>
      </c>
      <c r="AH29" s="73" t="str">
        <f>IF(ISBLANK(Pér2!$N$19),"",Pér2!$N$19)</f>
        <v/>
      </c>
      <c r="AI29" s="73" t="str">
        <f>IF(ISBLANK(Pér2!$N$20),"",Pér2!$N$20)</f>
        <v/>
      </c>
      <c r="AJ29" s="73" t="str">
        <f>IF(ISBLANK(Pér2!$N$21),"",Pér2!$N$21)</f>
        <v/>
      </c>
      <c r="AK29" s="73" t="str">
        <f>IF(ISBLANK(Pér2!$N$22),"",Pér2!$N$22)</f>
        <v/>
      </c>
      <c r="AL29" s="73" t="str">
        <f>IF(ISBLANK(Pér2!$N$23),"",Pér2!$N$23)</f>
        <v/>
      </c>
      <c r="AM29" s="73" t="str">
        <f>IF(ISBLANK(Pér2!$N$24),"",Pér2!$N$24)</f>
        <v/>
      </c>
      <c r="AN29" s="73" t="str">
        <f>IF(ISBLANK(Pér2!$N$25),"",Pér2!$N$25)</f>
        <v/>
      </c>
      <c r="AO29" s="73" t="str">
        <f>IF(ISBLANK(Pér2!$N$26),"",Pér2!$N$26)</f>
        <v/>
      </c>
      <c r="AP29" s="73" t="str">
        <f>IF(ISBLANK(Pér2!$N$27),"",Pér2!$N$27)</f>
        <v/>
      </c>
      <c r="AQ29" s="73" t="str">
        <f>IF(ISBLANK(Pér2!$N$28),"",Pér2!$N$28)</f>
        <v/>
      </c>
      <c r="AR29" s="73" t="str">
        <f>IF(ISBLANK(Pér2!$N$29),"",Pér2!$N$29)</f>
        <v/>
      </c>
      <c r="AS29" s="73" t="str">
        <f>IF(ISBLANK(Pér2!$N$30),"",Pér2!$N$30)</f>
        <v/>
      </c>
      <c r="AT29" s="73" t="str">
        <f>IF(ISBLANK(Pér2!$N$31),"",Pér2!$N$31)</f>
        <v/>
      </c>
      <c r="AU29" s="73" t="str">
        <f>IF(ISBLANK(Pér2!$N$32),"",Pér2!$N$32)</f>
        <v/>
      </c>
      <c r="AV29" s="73" t="str">
        <f>IF(ISBLANK(Pér2!$N$33),"",Pér2!$N$33)</f>
        <v/>
      </c>
      <c r="AW29" s="73" t="str">
        <f>IF(ISBLANK(Pér2!$N$34),"",Pér2!$N$34)</f>
        <v/>
      </c>
      <c r="AX29" s="73" t="str">
        <f>IF(ISBLANK(Pér2!$N$35),"",Pér2!$N$35)</f>
        <v/>
      </c>
      <c r="AY29" s="73" t="str">
        <f>IF(ISBLANK(Pér2!$N$36),"",Pér2!$N$36)</f>
        <v/>
      </c>
      <c r="AZ29" s="73" t="str">
        <f>IF(ISBLANK(Pér2!$N$37),"",Pér2!$N$37)</f>
        <v/>
      </c>
      <c r="BA29" s="73" t="str">
        <f>IF(ISBLANK(Pér2!$N$38),"",Pér2!$N$38)</f>
        <v/>
      </c>
      <c r="BB29" s="73" t="str">
        <f>IF(ISBLANK(Pér2!$N$39),"",Pér2!$N$39)</f>
        <v/>
      </c>
      <c r="BC29" s="73" t="str">
        <f>IF(ISBLANK(Pér2!$N$40),"",Pér2!$N$40)</f>
        <v/>
      </c>
      <c r="BD29" s="73" t="str">
        <f>IF(ISBLANK(Pér2!$N$41),"",Pér2!$N$41)</f>
        <v/>
      </c>
      <c r="BE29" s="73" t="str">
        <f>IF(ISBLANK(Pér2!$N$42),"",Pér2!$N$42)</f>
        <v/>
      </c>
      <c r="BF29" s="73" t="str">
        <f>IF(ISBLANK(Pér2!$N$43),"",Pér2!$N$43)</f>
        <v/>
      </c>
      <c r="BG29" s="73" t="str">
        <f>IF(ISBLANK(Pér2!$N$44),"",Pér2!$N$44)</f>
        <v/>
      </c>
      <c r="BH29" s="73" t="str">
        <f>IF(ISBLANK(Pér2!$N$45),"",Pér2!$N$45)</f>
        <v/>
      </c>
      <c r="BI29" s="73" t="str">
        <f>IF(ISBLANK(Pér2!$N$46),"",Pér2!$N$46)</f>
        <v/>
      </c>
      <c r="BJ29" s="73" t="str">
        <f>IF(ISBLANK(Pér2!$N$47),"",Pér2!$N$47)</f>
        <v/>
      </c>
      <c r="BK29" s="73" t="str">
        <f>IF(ISBLANK(Pér2!$N$48),"",Pér2!$N$48)</f>
        <v/>
      </c>
      <c r="BL29" s="73" t="str">
        <f>IF(ISBLANK(Pér2!$N$49),"",Pér2!$N$49)</f>
        <v/>
      </c>
      <c r="BM29" s="73" t="str">
        <f>IF(ISBLANK(Pér2!$N$50),"",Pér2!$N$50)</f>
        <v/>
      </c>
      <c r="BN29" s="73" t="str">
        <f>IF(ISBLANK(Pér2!$N$51),"",Pér2!$N$51)</f>
        <v/>
      </c>
      <c r="BO29" s="83" t="str">
        <f>IF(ISBLANK(Pér2!$N$52),"",Pér2!$N$52)</f>
        <v/>
      </c>
      <c r="BR29" s="87" t="e">
        <f t="shared" si="12"/>
        <v>#VALUE!</v>
      </c>
      <c r="BS29" s="87" t="e">
        <f t="shared" si="13"/>
        <v>#VALUE!</v>
      </c>
      <c r="CV29" s="100">
        <f t="shared" si="14"/>
        <v>2</v>
      </c>
      <c r="CW29" s="58">
        <f t="shared" si="15"/>
        <v>0</v>
      </c>
      <c r="CX29" s="101" t="str">
        <f t="shared" si="16"/>
        <v/>
      </c>
      <c r="CY29" s="100">
        <f t="shared" si="17"/>
        <v>2</v>
      </c>
      <c r="CZ29" s="58">
        <f t="shared" si="18"/>
        <v>0</v>
      </c>
      <c r="DA29" s="101" t="str">
        <f t="shared" si="19"/>
        <v/>
      </c>
      <c r="DD29" s="58">
        <v>12</v>
      </c>
      <c r="DE29" s="58" t="str">
        <f>IF(ISNUMBER(Pér1!$F29),(Pér1!$F29),"")</f>
        <v/>
      </c>
      <c r="DG29" s="58">
        <v>12</v>
      </c>
      <c r="DH29" s="58" t="str">
        <f>IF(ISNUMBER(Pér1!$I29),(Pér1!$I29),"")</f>
        <v/>
      </c>
      <c r="DJ29" s="58">
        <v>12</v>
      </c>
      <c r="DK29" s="58" t="str">
        <f>IF(ISNUMBER(Pér2!$F29),(Pér2!$F29),"")</f>
        <v/>
      </c>
      <c r="DM29" s="58">
        <v>12</v>
      </c>
      <c r="DN29" s="58" t="str">
        <f>IF(ISNUMBER(Pér2!$G29),(Pér2!$G29),"")</f>
        <v/>
      </c>
      <c r="DP29" s="58">
        <v>12</v>
      </c>
      <c r="DQ29" s="58" t="str">
        <f>IF(ISNUMBER(Pér3!$F29),(Pér3!$F29),"")</f>
        <v/>
      </c>
      <c r="DS29" s="58">
        <v>12</v>
      </c>
      <c r="DT29" s="58" t="str">
        <f>IF(ISNUMBER(Pér3!$G29),(Pér3!$G29),"")</f>
        <v/>
      </c>
      <c r="DV29" s="58">
        <v>12</v>
      </c>
      <c r="DW29" s="58" t="str">
        <f>IF(ISNUMBER(Pér4!$F29),(Pér4!$F29),"")</f>
        <v/>
      </c>
      <c r="DY29" s="58">
        <v>12</v>
      </c>
      <c r="DZ29" s="58" t="str">
        <f>IF(ISNUMBER(Pér4!$G29),(Pér4!$G29),"")</f>
        <v/>
      </c>
      <c r="EB29" s="58">
        <v>12</v>
      </c>
      <c r="EC29" s="58" t="str">
        <f>IF(ISNUMBER(Pér5!$F29),(Pér5!$F29),"")</f>
        <v/>
      </c>
      <c r="EE29" s="58">
        <v>12</v>
      </c>
      <c r="EF29" s="58" t="str">
        <f>IF(ISNUMBER(Pér5!$G29),(Pér5!$G29),"")</f>
        <v/>
      </c>
      <c r="EH29" s="58">
        <v>12</v>
      </c>
      <c r="EI29" s="58" t="str">
        <f>IF(ISNUMBER(Pér1!$H29),(Pér1!$H29),"")</f>
        <v/>
      </c>
      <c r="EK29" s="58">
        <v>12</v>
      </c>
      <c r="EL29" s="58" t="str">
        <f>IF(ISNUMBER(Pér1!$I29),(Pér1!$I29),"")</f>
        <v/>
      </c>
      <c r="EN29" s="58">
        <v>12</v>
      </c>
      <c r="EO29" s="58" t="str">
        <f>IF(ISNUMBER(Pér2!$H29),(Pér2!$H29),"")</f>
        <v/>
      </c>
      <c r="EQ29" s="58">
        <v>12</v>
      </c>
      <c r="ER29" s="58" t="str">
        <f>IF(ISNUMBER(Pér2!$I29),(Pér2!$I29),"")</f>
        <v/>
      </c>
      <c r="ET29" s="58">
        <v>12</v>
      </c>
      <c r="EU29" s="58" t="str">
        <f>IF(ISNUMBER(Pér3!$H29),(Pér3!$H29),"")</f>
        <v/>
      </c>
      <c r="EW29" s="58">
        <v>12</v>
      </c>
      <c r="EX29" s="58" t="str">
        <f>IF(ISNUMBER(Pér3!$I29),(Pér3!$I29),"")</f>
        <v/>
      </c>
      <c r="EZ29" s="58">
        <v>12</v>
      </c>
      <c r="FA29" s="58" t="str">
        <f>IF(ISNUMBER(Pér4!$H29),(Pér4!$H29),"")</f>
        <v/>
      </c>
      <c r="FC29" s="58">
        <v>12</v>
      </c>
      <c r="FD29" s="58" t="str">
        <f>IF(ISNUMBER(Pér4!$I29),(Pér4!$I29),"")</f>
        <v/>
      </c>
      <c r="FF29" s="58">
        <v>12</v>
      </c>
      <c r="FG29" s="58" t="str">
        <f>IF(ISNUMBER(Pér5!$H29),(Pér5!$H29),"")</f>
        <v/>
      </c>
      <c r="FI29" s="58">
        <v>12</v>
      </c>
      <c r="FJ29" s="58" t="str">
        <f>IF(ISNUMBER(Pér5!$I29),(Pér5!$I29),"")</f>
        <v/>
      </c>
      <c r="FL29" s="58">
        <v>12</v>
      </c>
      <c r="FM29" s="58" t="str">
        <f>IF(ISNUMBER(Pér1!$J29),(Pér1!$J29),"")</f>
        <v/>
      </c>
      <c r="FO29" s="58">
        <v>12</v>
      </c>
      <c r="FP29" s="58" t="str">
        <f>IF(ISNUMBER(Pér1!$K29),(Pér1!$K29),"")</f>
        <v/>
      </c>
      <c r="FR29" s="58">
        <v>12</v>
      </c>
      <c r="FS29" s="58" t="str">
        <f>IF(ISNUMBER(Pér2!$J29),(Pér2!$J29),"")</f>
        <v/>
      </c>
      <c r="FU29" s="58">
        <v>12</v>
      </c>
      <c r="FV29" s="58" t="str">
        <f>IF(ISNUMBER(Pér2!$K29),(Pér2!$K29),"")</f>
        <v/>
      </c>
      <c r="FX29" s="58">
        <v>12</v>
      </c>
      <c r="FY29" s="58" t="str">
        <f>IF(ISNUMBER(Pér3!$J29),(Pér3!$J29),"")</f>
        <v/>
      </c>
      <c r="GA29" s="58">
        <v>12</v>
      </c>
      <c r="GB29" s="58" t="str">
        <f>IF(ISNUMBER(Pér3!$K29),(Pér3!$K29),"")</f>
        <v/>
      </c>
      <c r="GD29" s="58">
        <v>12</v>
      </c>
      <c r="GE29" s="58" t="str">
        <f>IF(ISNUMBER(Pér4!$J29),(Pér4!$J29),"")</f>
        <v/>
      </c>
      <c r="GG29" s="58">
        <v>12</v>
      </c>
      <c r="GH29" s="58" t="str">
        <f>IF(ISNUMBER(Pér4!$K29),(Pér4!$K29),"")</f>
        <v/>
      </c>
      <c r="GJ29" s="58">
        <v>12</v>
      </c>
      <c r="GK29" s="58" t="str">
        <f>IF(ISNUMBER(Pér5!$J29),(Pér5!$J29),"")</f>
        <v/>
      </c>
      <c r="GM29" s="58">
        <v>12</v>
      </c>
      <c r="GN29" s="58" t="str">
        <f>IF(ISNUMBER(Pér5!$K29),(Pér5!$K29),"")</f>
        <v/>
      </c>
    </row>
    <row r="30" spans="1:196" ht="12.75" customHeight="1" x14ac:dyDescent="0.2">
      <c r="A30" s="1"/>
      <c r="B30" s="69"/>
      <c r="C30" s="3"/>
      <c r="D30" s="178" t="str">
        <f>IF(ISBLANK(Pér2!$P$12),"",(Pér2!$P$12))</f>
        <v/>
      </c>
      <c r="E30" s="70" t="str">
        <f>IF(ISBLANK(Pér2!$P$7),"",(Pér2!$P$7))</f>
        <v/>
      </c>
      <c r="F30" s="71" t="str">
        <f>IF(ISBLANK(Pér2!$P$8),"",(Pér2!$P$8))</f>
        <v/>
      </c>
      <c r="G30" s="71" t="str">
        <f>IF(ISBLANK(Pér2!$P$10),"",(Pér2!$P$10))</f>
        <v/>
      </c>
      <c r="H30" s="72" t="str">
        <f>HLOOKUP($C$7,$AG$27:$BO$41,5,TRUE)</f>
        <v/>
      </c>
      <c r="I30" s="180" t="str">
        <f>IF(ISBLANK(Pér2!$P$13),"",(Pér2!$P$13))</f>
        <v/>
      </c>
      <c r="J30" s="85" t="str">
        <f t="shared" si="10"/>
        <v/>
      </c>
      <c r="K30" s="69"/>
      <c r="L30" s="69"/>
      <c r="M30" s="178" t="str">
        <f>IF(ISBLANK(Pér5!$P$12),"",(Pér5!$P$12))</f>
        <v/>
      </c>
      <c r="N30" s="70" t="str">
        <f>IF(ISBLANK(Pér5!$P$7),"",(Pér5!$P$7))</f>
        <v/>
      </c>
      <c r="O30" s="71" t="str">
        <f>IF(ISBLANK(Pér5!$P$8),"",(Pér5!$P$8))</f>
        <v/>
      </c>
      <c r="P30" s="71" t="str">
        <f>IF(ISBLANK(Pér5!$P$10),"",(Pér5!$P$10))</f>
        <v/>
      </c>
      <c r="Q30" s="72" t="str">
        <f>HLOOKUP($C$7,$AG$75:$BO$89,5,TRUE)</f>
        <v/>
      </c>
      <c r="R30" s="180" t="str">
        <f>IF(ISBLANK(Pér5!$P$13),"",(Pér5!$P$13))</f>
        <v/>
      </c>
      <c r="S30" s="85" t="str">
        <f t="shared" si="11"/>
        <v/>
      </c>
      <c r="T30" s="1"/>
      <c r="U30" s="14"/>
      <c r="V30" s="14"/>
      <c r="W30" s="14"/>
      <c r="X30" s="14"/>
      <c r="Y30" s="14"/>
      <c r="Z30" s="14"/>
      <c r="AA30" s="14"/>
      <c r="AB30" s="14"/>
      <c r="AE30" s="74" t="str">
        <f>IF(ISTEXT(Pér1!$B37),Pér1!$B37,"")</f>
        <v/>
      </c>
      <c r="AF30" s="79">
        <v>3</v>
      </c>
      <c r="AG30" s="73" t="str">
        <f>IF(ISBLANK(Pér2!$O$18),"",Pér2!$O$18)</f>
        <v/>
      </c>
      <c r="AH30" s="73" t="str">
        <f>IF(ISBLANK(Pér2!$O$19),"",Pér2!$O$19)</f>
        <v/>
      </c>
      <c r="AI30" s="73" t="str">
        <f>IF(ISBLANK(Pér2!$O$20),"",Pér2!$O$20)</f>
        <v/>
      </c>
      <c r="AJ30" s="73" t="str">
        <f>IF(ISBLANK(Pér2!$O$21),"",Pér2!$O$21)</f>
        <v/>
      </c>
      <c r="AK30" s="73" t="str">
        <f>IF(ISBLANK(Pér2!$O$22),"",Pér2!$O$22)</f>
        <v/>
      </c>
      <c r="AL30" s="73" t="str">
        <f>IF(ISBLANK(Pér2!$O$23),"",Pér2!$O$23)</f>
        <v/>
      </c>
      <c r="AM30" s="73" t="str">
        <f>IF(ISBLANK(Pér2!$O$24),"",Pér2!$O$24)</f>
        <v/>
      </c>
      <c r="AN30" s="73" t="str">
        <f>IF(ISBLANK(Pér2!$O$25),"",Pér2!$O$25)</f>
        <v/>
      </c>
      <c r="AO30" s="73" t="str">
        <f>IF(ISBLANK(Pér2!$O$26),"",Pér2!$O$26)</f>
        <v/>
      </c>
      <c r="AP30" s="73" t="str">
        <f>IF(ISBLANK(Pér2!$O$27),"",Pér2!$O$27)</f>
        <v/>
      </c>
      <c r="AQ30" s="73" t="str">
        <f>IF(ISBLANK(Pér2!$O$28),"",Pér2!$O$28)</f>
        <v/>
      </c>
      <c r="AR30" s="73" t="str">
        <f>IF(ISBLANK(Pér2!$O$29),"",Pér2!$O$29)</f>
        <v/>
      </c>
      <c r="AS30" s="73" t="str">
        <f>IF(ISBLANK(Pér2!$O$30),"",Pér2!$O$30)</f>
        <v/>
      </c>
      <c r="AT30" s="73" t="str">
        <f>IF(ISBLANK(Pér2!$O$31),"",Pér2!$O$31)</f>
        <v/>
      </c>
      <c r="AU30" s="73" t="str">
        <f>IF(ISBLANK(Pér2!$O$32),"",Pér2!$O$32)</f>
        <v/>
      </c>
      <c r="AV30" s="73" t="str">
        <f>IF(ISBLANK(Pér2!$O$33),"",Pér2!$O$33)</f>
        <v/>
      </c>
      <c r="AW30" s="73" t="str">
        <f>IF(ISBLANK(Pér2!$O$34),"",Pér2!$O$34)</f>
        <v/>
      </c>
      <c r="AX30" s="73" t="str">
        <f>IF(ISBLANK(Pér2!$O$35),"",Pér2!$O$35)</f>
        <v/>
      </c>
      <c r="AY30" s="73" t="str">
        <f>IF(ISBLANK(Pér2!$O$36),"",Pér2!$O$36)</f>
        <v/>
      </c>
      <c r="AZ30" s="73" t="str">
        <f>IF(ISBLANK(Pér2!$O$37),"",Pér2!$O$37)</f>
        <v/>
      </c>
      <c r="BA30" s="73" t="str">
        <f>IF(ISBLANK(Pér2!$O$38),"",Pér2!$O$38)</f>
        <v/>
      </c>
      <c r="BB30" s="73" t="str">
        <f>IF(ISBLANK(Pér2!$O$39),"",Pér2!$O$39)</f>
        <v/>
      </c>
      <c r="BC30" s="73" t="str">
        <f>IF(ISBLANK(Pér2!$O$40),"",Pér2!$O$40)</f>
        <v/>
      </c>
      <c r="BD30" s="73" t="str">
        <f>IF(ISBLANK(Pér2!$O$41),"",Pér2!$O$41)</f>
        <v/>
      </c>
      <c r="BE30" s="73" t="str">
        <f>IF(ISBLANK(Pér2!$O$42),"",Pér2!$O$42)</f>
        <v/>
      </c>
      <c r="BF30" s="73" t="str">
        <f>IF(ISBLANK(Pér2!$O$43),"",Pér2!$O$43)</f>
        <v/>
      </c>
      <c r="BG30" s="73" t="str">
        <f>IF(ISBLANK(Pér2!$O$44),"",Pér2!$O$44)</f>
        <v/>
      </c>
      <c r="BH30" s="73" t="str">
        <f>IF(ISBLANK(Pér2!$O$45),"",Pér2!$O$45)</f>
        <v/>
      </c>
      <c r="BI30" s="73" t="str">
        <f>IF(ISBLANK(Pér2!$O$46),"",Pér2!$O$46)</f>
        <v/>
      </c>
      <c r="BJ30" s="73" t="str">
        <f>IF(ISBLANK(Pér2!$O$47),"",Pér2!$O$47)</f>
        <v/>
      </c>
      <c r="BK30" s="73" t="str">
        <f>IF(ISBLANK(Pér2!$O$48),"",Pér2!$O$48)</f>
        <v/>
      </c>
      <c r="BL30" s="73" t="str">
        <f>IF(ISBLANK(Pér2!$O$49),"",Pér2!$O$49)</f>
        <v/>
      </c>
      <c r="BM30" s="73" t="str">
        <f>IF(ISBLANK(Pér2!$O$50),"",Pér2!$O$50)</f>
        <v/>
      </c>
      <c r="BN30" s="73" t="str">
        <f>IF(ISBLANK(Pér2!$O$51),"",Pér2!$O$51)</f>
        <v/>
      </c>
      <c r="BO30" s="83" t="str">
        <f>IF(ISBLANK(Pér2!$O$52),"",Pér2!$O$52)</f>
        <v/>
      </c>
      <c r="BR30" s="87" t="e">
        <f t="shared" si="12"/>
        <v>#VALUE!</v>
      </c>
      <c r="BS30" s="87" t="e">
        <f t="shared" si="13"/>
        <v>#VALUE!</v>
      </c>
      <c r="CV30" s="100">
        <f t="shared" si="14"/>
        <v>2</v>
      </c>
      <c r="CW30" s="58">
        <f t="shared" si="15"/>
        <v>0</v>
      </c>
      <c r="CX30" s="101" t="str">
        <f t="shared" si="16"/>
        <v/>
      </c>
      <c r="CY30" s="100">
        <f t="shared" si="17"/>
        <v>2</v>
      </c>
      <c r="CZ30" s="58">
        <f t="shared" si="18"/>
        <v>0</v>
      </c>
      <c r="DA30" s="101" t="str">
        <f t="shared" si="19"/>
        <v/>
      </c>
      <c r="DD30" s="58">
        <v>13</v>
      </c>
      <c r="DE30" s="58" t="str">
        <f>IF(ISNUMBER(Pér1!$F30),(Pér1!$F30),"")</f>
        <v/>
      </c>
      <c r="DG30" s="58">
        <v>13</v>
      </c>
      <c r="DH30" s="58" t="str">
        <f>IF(ISNUMBER(Pér1!$I30),(Pér1!$I30),"")</f>
        <v/>
      </c>
      <c r="DJ30" s="58">
        <v>13</v>
      </c>
      <c r="DK30" s="58" t="str">
        <f>IF(ISNUMBER(Pér2!$F30),(Pér2!$F30),"")</f>
        <v/>
      </c>
      <c r="DM30" s="58">
        <v>13</v>
      </c>
      <c r="DN30" s="58" t="str">
        <f>IF(ISNUMBER(Pér2!$G30),(Pér2!$G30),"")</f>
        <v/>
      </c>
      <c r="DP30" s="58">
        <v>13</v>
      </c>
      <c r="DQ30" s="58" t="str">
        <f>IF(ISNUMBER(Pér3!$F30),(Pér3!$F30),"")</f>
        <v/>
      </c>
      <c r="DS30" s="58">
        <v>13</v>
      </c>
      <c r="DT30" s="58" t="str">
        <f>IF(ISNUMBER(Pér3!$G30),(Pér3!$G30),"")</f>
        <v/>
      </c>
      <c r="DV30" s="58">
        <v>13</v>
      </c>
      <c r="DW30" s="58" t="str">
        <f>IF(ISNUMBER(Pér4!$F30),(Pér4!$F30),"")</f>
        <v/>
      </c>
      <c r="DY30" s="58">
        <v>13</v>
      </c>
      <c r="DZ30" s="58" t="str">
        <f>IF(ISNUMBER(Pér4!$G30),(Pér4!$G30),"")</f>
        <v/>
      </c>
      <c r="EB30" s="58">
        <v>13</v>
      </c>
      <c r="EC30" s="58" t="str">
        <f>IF(ISNUMBER(Pér5!$F30),(Pér5!$F30),"")</f>
        <v/>
      </c>
      <c r="EE30" s="58">
        <v>13</v>
      </c>
      <c r="EF30" s="58" t="str">
        <f>IF(ISNUMBER(Pér5!$G30),(Pér5!$G30),"")</f>
        <v/>
      </c>
      <c r="EH30" s="58">
        <v>13</v>
      </c>
      <c r="EI30" s="58" t="str">
        <f>IF(ISNUMBER(Pér1!$H30),(Pér1!$H30),"")</f>
        <v/>
      </c>
      <c r="EK30" s="58">
        <v>13</v>
      </c>
      <c r="EL30" s="58" t="str">
        <f>IF(ISNUMBER(Pér1!$I30),(Pér1!$I30),"")</f>
        <v/>
      </c>
      <c r="EN30" s="58">
        <v>13</v>
      </c>
      <c r="EO30" s="58" t="str">
        <f>IF(ISNUMBER(Pér2!$H30),(Pér2!$H30),"")</f>
        <v/>
      </c>
      <c r="EQ30" s="58">
        <v>13</v>
      </c>
      <c r="ER30" s="58" t="str">
        <f>IF(ISNUMBER(Pér2!$I30),(Pér2!$I30),"")</f>
        <v/>
      </c>
      <c r="ET30" s="58">
        <v>13</v>
      </c>
      <c r="EU30" s="58" t="str">
        <f>IF(ISNUMBER(Pér3!$H30),(Pér3!$H30),"")</f>
        <v/>
      </c>
      <c r="EW30" s="58">
        <v>13</v>
      </c>
      <c r="EX30" s="58" t="str">
        <f>IF(ISNUMBER(Pér3!$I30),(Pér3!$I30),"")</f>
        <v/>
      </c>
      <c r="EZ30" s="58">
        <v>13</v>
      </c>
      <c r="FA30" s="58" t="str">
        <f>IF(ISNUMBER(Pér4!$H30),(Pér4!$H30),"")</f>
        <v/>
      </c>
      <c r="FC30" s="58">
        <v>13</v>
      </c>
      <c r="FD30" s="58" t="str">
        <f>IF(ISNUMBER(Pér4!$I30),(Pér4!$I30),"")</f>
        <v/>
      </c>
      <c r="FF30" s="58">
        <v>13</v>
      </c>
      <c r="FG30" s="58" t="str">
        <f>IF(ISNUMBER(Pér5!$H30),(Pér5!$H30),"")</f>
        <v/>
      </c>
      <c r="FI30" s="58">
        <v>13</v>
      </c>
      <c r="FJ30" s="58" t="str">
        <f>IF(ISNUMBER(Pér5!$I30),(Pér5!$I30),"")</f>
        <v/>
      </c>
      <c r="FL30" s="58">
        <v>13</v>
      </c>
      <c r="FM30" s="58" t="str">
        <f>IF(ISNUMBER(Pér1!$J30),(Pér1!$J30),"")</f>
        <v/>
      </c>
      <c r="FO30" s="58">
        <v>13</v>
      </c>
      <c r="FP30" s="58" t="str">
        <f>IF(ISNUMBER(Pér1!$K30),(Pér1!$K30),"")</f>
        <v/>
      </c>
      <c r="FR30" s="58">
        <v>13</v>
      </c>
      <c r="FS30" s="58" t="str">
        <f>IF(ISNUMBER(Pér2!$J30),(Pér2!$J30),"")</f>
        <v/>
      </c>
      <c r="FU30" s="58">
        <v>13</v>
      </c>
      <c r="FV30" s="58" t="str">
        <f>IF(ISNUMBER(Pér2!$K30),(Pér2!$K30),"")</f>
        <v/>
      </c>
      <c r="FX30" s="58">
        <v>13</v>
      </c>
      <c r="FY30" s="58" t="str">
        <f>IF(ISNUMBER(Pér3!$J30),(Pér3!$J30),"")</f>
        <v/>
      </c>
      <c r="GA30" s="58">
        <v>13</v>
      </c>
      <c r="GB30" s="58" t="str">
        <f>IF(ISNUMBER(Pér3!$K30),(Pér3!$K30),"")</f>
        <v/>
      </c>
      <c r="GD30" s="58">
        <v>13</v>
      </c>
      <c r="GE30" s="58" t="str">
        <f>IF(ISNUMBER(Pér4!$J30),(Pér4!$J30),"")</f>
        <v/>
      </c>
      <c r="GG30" s="58">
        <v>13</v>
      </c>
      <c r="GH30" s="58" t="str">
        <f>IF(ISNUMBER(Pér4!$K30),(Pér4!$K30),"")</f>
        <v/>
      </c>
      <c r="GJ30" s="58">
        <v>13</v>
      </c>
      <c r="GK30" s="58" t="str">
        <f>IF(ISNUMBER(Pér5!$J30),(Pér5!$J30),"")</f>
        <v/>
      </c>
      <c r="GM30" s="58">
        <v>13</v>
      </c>
      <c r="GN30" s="58" t="str">
        <f>IF(ISNUMBER(Pér5!$K30),(Pér5!$K30),"")</f>
        <v/>
      </c>
    </row>
    <row r="31" spans="1:196" ht="12.75" customHeight="1" x14ac:dyDescent="0.2">
      <c r="A31" s="1"/>
      <c r="B31" s="69"/>
      <c r="C31" s="3"/>
      <c r="D31" s="178" t="str">
        <f>IF(ISBLANK(Pér2!$Q$12),"",(Pér2!$Q$12))</f>
        <v/>
      </c>
      <c r="E31" s="70" t="str">
        <f>IF(ISBLANK(Pér2!$Q$7),"",(Pér2!$Q$7))</f>
        <v/>
      </c>
      <c r="F31" s="71" t="str">
        <f>IF(ISBLANK(Pér2!$Q$8),"",(Pér2!$Q$8))</f>
        <v/>
      </c>
      <c r="G31" s="71" t="str">
        <f>IF(ISBLANK(Pér2!$Q$10),"",(Pér2!$Q$10))</f>
        <v/>
      </c>
      <c r="H31" s="72" t="str">
        <f>HLOOKUP($C$7,$AG$27:$BO$41,6,TRUE)</f>
        <v/>
      </c>
      <c r="I31" s="180" t="str">
        <f>IF(ISBLANK(Pér2!$Q$13),"",(Pér2!$Q$13))</f>
        <v/>
      </c>
      <c r="J31" s="85" t="str">
        <f t="shared" si="10"/>
        <v/>
      </c>
      <c r="K31" s="69"/>
      <c r="L31" s="69"/>
      <c r="M31" s="178" t="str">
        <f>IF(ISBLANK(Pér5!$Q$12),"",(Pér5!$Q$12))</f>
        <v/>
      </c>
      <c r="N31" s="70" t="str">
        <f>IF(ISBLANK(Pér5!$Q$7),"",(Pér5!$Q$7))</f>
        <v/>
      </c>
      <c r="O31" s="71" t="str">
        <f>IF(ISBLANK(Pér5!$Q$8),"",(Pér5!$Q$8))</f>
        <v/>
      </c>
      <c r="P31" s="71" t="str">
        <f>IF(ISBLANK(Pér5!$Q$10),"",(Pér5!$Q$10))</f>
        <v/>
      </c>
      <c r="Q31" s="72" t="str">
        <f>HLOOKUP($C$7,$AG$75:$BO$89,6,TRUE)</f>
        <v/>
      </c>
      <c r="R31" s="180" t="str">
        <f>IF(ISBLANK(Pér5!$Q$13),"",(Pér5!$Q$13))</f>
        <v/>
      </c>
      <c r="S31" s="85" t="str">
        <f t="shared" si="11"/>
        <v/>
      </c>
      <c r="T31" s="1"/>
      <c r="U31" s="14"/>
      <c r="V31" s="14"/>
      <c r="W31" s="14"/>
      <c r="X31" s="14"/>
      <c r="Y31" s="14"/>
      <c r="Z31" s="14"/>
      <c r="AA31" s="14"/>
      <c r="AB31" s="14"/>
      <c r="AE31" s="74" t="str">
        <f>IF(ISTEXT(Pér1!$B38),Pér1!$B38,"")</f>
        <v/>
      </c>
      <c r="AF31" s="79">
        <v>4</v>
      </c>
      <c r="AG31" s="73" t="str">
        <f>IF(ISBLANK(Pér2!$P$18),"",Pér2!$P$18)</f>
        <v/>
      </c>
      <c r="AH31" s="73" t="str">
        <f>IF(ISBLANK(Pér2!$P$19),"",Pér2!$P$19)</f>
        <v/>
      </c>
      <c r="AI31" s="73" t="str">
        <f>IF(ISBLANK(Pér2!$P$20),"",Pér2!$P$20)</f>
        <v/>
      </c>
      <c r="AJ31" s="73" t="str">
        <f>IF(ISBLANK(Pér2!$P$21),"",Pér2!$P$21)</f>
        <v/>
      </c>
      <c r="AK31" s="73" t="str">
        <f>IF(ISBLANK(Pér2!$P$22),"",Pér2!$P$22)</f>
        <v/>
      </c>
      <c r="AL31" s="73" t="str">
        <f>IF(ISBLANK(Pér2!$P$23),"",Pér2!$P$23)</f>
        <v/>
      </c>
      <c r="AM31" s="73" t="str">
        <f>IF(ISBLANK(Pér2!$P$24),"",Pér2!$P$24)</f>
        <v/>
      </c>
      <c r="AN31" s="73" t="str">
        <f>IF(ISBLANK(Pér2!$P$25),"",Pér2!$P$25)</f>
        <v/>
      </c>
      <c r="AO31" s="73" t="str">
        <f>IF(ISBLANK(Pér2!$P$26),"",Pér2!$P$26)</f>
        <v/>
      </c>
      <c r="AP31" s="73" t="str">
        <f>IF(ISBLANK(Pér2!$P$27),"",Pér2!$P$27)</f>
        <v/>
      </c>
      <c r="AQ31" s="73" t="str">
        <f>IF(ISBLANK(Pér2!$P$28),"",Pér2!$P$28)</f>
        <v/>
      </c>
      <c r="AR31" s="73" t="str">
        <f>IF(ISBLANK(Pér2!$P$29),"",Pér2!$P$29)</f>
        <v/>
      </c>
      <c r="AS31" s="73" t="str">
        <f>IF(ISBLANK(Pér2!$P$30),"",Pér2!$P$30)</f>
        <v/>
      </c>
      <c r="AT31" s="73" t="str">
        <f>IF(ISBLANK(Pér2!$P$31),"",Pér2!$P$31)</f>
        <v/>
      </c>
      <c r="AU31" s="73" t="str">
        <f>IF(ISBLANK(Pér2!$P$32),"",Pér2!$P$32)</f>
        <v/>
      </c>
      <c r="AV31" s="73" t="str">
        <f>IF(ISBLANK(Pér2!$P$33),"",Pér2!$P$33)</f>
        <v/>
      </c>
      <c r="AW31" s="73" t="str">
        <f>IF(ISBLANK(Pér2!$P$34),"",Pér2!$P$34)</f>
        <v/>
      </c>
      <c r="AX31" s="73" t="str">
        <f>IF(ISBLANK(Pér2!$P$35),"",Pér2!$P$35)</f>
        <v/>
      </c>
      <c r="AY31" s="73" t="str">
        <f>IF(ISBLANK(Pér2!$P$36),"",Pér2!$P$36)</f>
        <v/>
      </c>
      <c r="AZ31" s="73" t="str">
        <f>IF(ISBLANK(Pér2!$P$37),"",Pér2!$P$37)</f>
        <v/>
      </c>
      <c r="BA31" s="73" t="str">
        <f>IF(ISBLANK(Pér2!$P$38),"",Pér2!$P$38)</f>
        <v/>
      </c>
      <c r="BB31" s="73" t="str">
        <f>IF(ISBLANK(Pér2!$P$39),"",Pér2!$P$39)</f>
        <v/>
      </c>
      <c r="BC31" s="73" t="str">
        <f>IF(ISBLANK(Pér2!$P$40),"",Pér2!$P$40)</f>
        <v/>
      </c>
      <c r="BD31" s="73" t="str">
        <f>IF(ISBLANK(Pér2!$P$41),"",Pér2!$P$41)</f>
        <v/>
      </c>
      <c r="BE31" s="73" t="str">
        <f>IF(ISBLANK(Pér2!$P$42),"",Pér2!$P$42)</f>
        <v/>
      </c>
      <c r="BF31" s="73" t="str">
        <f>IF(ISBLANK(Pér2!$P$43),"",Pér2!$P$43)</f>
        <v/>
      </c>
      <c r="BG31" s="73" t="str">
        <f>IF(ISBLANK(Pér2!$P$44),"",Pér2!$P$44)</f>
        <v/>
      </c>
      <c r="BH31" s="73" t="str">
        <f>IF(ISBLANK(Pér2!$P$45),"",Pér2!$P$45)</f>
        <v/>
      </c>
      <c r="BI31" s="73" t="str">
        <f>IF(ISBLANK(Pér2!$P$46),"",Pér2!$P$46)</f>
        <v/>
      </c>
      <c r="BJ31" s="73" t="str">
        <f>IF(ISBLANK(Pér2!$P$47),"",Pér2!$P$47)</f>
        <v/>
      </c>
      <c r="BK31" s="73" t="str">
        <f>IF(ISBLANK(Pér2!$P$48),"",Pér2!$P$48)</f>
        <v/>
      </c>
      <c r="BL31" s="73" t="str">
        <f>IF(ISBLANK(Pér2!$P$49),"",Pér2!$P$49)</f>
        <v/>
      </c>
      <c r="BM31" s="73" t="str">
        <f>IF(ISBLANK(Pér2!$P$50),"",Pér2!$P$50)</f>
        <v/>
      </c>
      <c r="BN31" s="73" t="str">
        <f>IF(ISBLANK(Pér2!$P$51),"",Pér2!$P$51)</f>
        <v/>
      </c>
      <c r="BO31" s="83" t="str">
        <f>IF(ISBLANK(Pér2!$P$52),"",Pér2!$P$52)</f>
        <v/>
      </c>
      <c r="BR31" s="87" t="e">
        <f t="shared" si="12"/>
        <v>#VALUE!</v>
      </c>
      <c r="BS31" s="87" t="e">
        <f t="shared" si="13"/>
        <v>#VALUE!</v>
      </c>
      <c r="CV31" s="100">
        <f t="shared" si="14"/>
        <v>2</v>
      </c>
      <c r="CW31" s="58">
        <f t="shared" si="15"/>
        <v>0</v>
      </c>
      <c r="CX31" s="101" t="str">
        <f t="shared" si="16"/>
        <v/>
      </c>
      <c r="CY31" s="100">
        <f t="shared" si="17"/>
        <v>2</v>
      </c>
      <c r="CZ31" s="58">
        <f t="shared" si="18"/>
        <v>0</v>
      </c>
      <c r="DA31" s="101" t="str">
        <f t="shared" si="19"/>
        <v/>
      </c>
      <c r="DD31" s="58">
        <v>14</v>
      </c>
      <c r="DE31" s="58" t="str">
        <f>IF(ISNUMBER(Pér1!$F31),(Pér1!$F31),"")</f>
        <v/>
      </c>
      <c r="DG31" s="58">
        <v>14</v>
      </c>
      <c r="DH31" s="58" t="str">
        <f>IF(ISNUMBER(Pér1!$I31),(Pér1!$I31),"")</f>
        <v/>
      </c>
      <c r="DJ31" s="58">
        <v>14</v>
      </c>
      <c r="DK31" s="58" t="str">
        <f>IF(ISNUMBER(Pér2!$F31),(Pér2!$F31),"")</f>
        <v/>
      </c>
      <c r="DM31" s="58">
        <v>14</v>
      </c>
      <c r="DN31" s="58" t="str">
        <f>IF(ISNUMBER(Pér2!$G31),(Pér2!$G31),"")</f>
        <v/>
      </c>
      <c r="DP31" s="58">
        <v>14</v>
      </c>
      <c r="DQ31" s="58" t="str">
        <f>IF(ISNUMBER(Pér3!$F31),(Pér3!$F31),"")</f>
        <v/>
      </c>
      <c r="DS31" s="58">
        <v>14</v>
      </c>
      <c r="DT31" s="58" t="str">
        <f>IF(ISNUMBER(Pér3!$G31),(Pér3!$G31),"")</f>
        <v/>
      </c>
      <c r="DV31" s="58">
        <v>14</v>
      </c>
      <c r="DW31" s="58" t="str">
        <f>IF(ISNUMBER(Pér4!$F31),(Pér4!$F31),"")</f>
        <v/>
      </c>
      <c r="DY31" s="58">
        <v>14</v>
      </c>
      <c r="DZ31" s="58" t="str">
        <f>IF(ISNUMBER(Pér4!$G31),(Pér4!$G31),"")</f>
        <v/>
      </c>
      <c r="EB31" s="58">
        <v>14</v>
      </c>
      <c r="EC31" s="58" t="str">
        <f>IF(ISNUMBER(Pér5!$F31),(Pér5!$F31),"")</f>
        <v/>
      </c>
      <c r="EE31" s="58">
        <v>14</v>
      </c>
      <c r="EF31" s="58" t="str">
        <f>IF(ISNUMBER(Pér5!$G31),(Pér5!$G31),"")</f>
        <v/>
      </c>
      <c r="EH31" s="58">
        <v>14</v>
      </c>
      <c r="EI31" s="58" t="str">
        <f>IF(ISNUMBER(Pér1!$H31),(Pér1!$H31),"")</f>
        <v/>
      </c>
      <c r="EK31" s="58">
        <v>14</v>
      </c>
      <c r="EL31" s="58" t="str">
        <f>IF(ISNUMBER(Pér1!$I31),(Pér1!$I31),"")</f>
        <v/>
      </c>
      <c r="EN31" s="58">
        <v>14</v>
      </c>
      <c r="EO31" s="58" t="str">
        <f>IF(ISNUMBER(Pér2!$H31),(Pér2!$H31),"")</f>
        <v/>
      </c>
      <c r="EQ31" s="58">
        <v>14</v>
      </c>
      <c r="ER31" s="58" t="str">
        <f>IF(ISNUMBER(Pér2!$I31),(Pér2!$I31),"")</f>
        <v/>
      </c>
      <c r="ET31" s="58">
        <v>14</v>
      </c>
      <c r="EU31" s="58" t="str">
        <f>IF(ISNUMBER(Pér3!$H31),(Pér3!$H31),"")</f>
        <v/>
      </c>
      <c r="EW31" s="58">
        <v>14</v>
      </c>
      <c r="EX31" s="58" t="str">
        <f>IF(ISNUMBER(Pér3!$I31),(Pér3!$I31),"")</f>
        <v/>
      </c>
      <c r="EZ31" s="58">
        <v>14</v>
      </c>
      <c r="FA31" s="58" t="str">
        <f>IF(ISNUMBER(Pér4!$H31),(Pér4!$H31),"")</f>
        <v/>
      </c>
      <c r="FC31" s="58">
        <v>14</v>
      </c>
      <c r="FD31" s="58" t="str">
        <f>IF(ISNUMBER(Pér4!$I31),(Pér4!$I31),"")</f>
        <v/>
      </c>
      <c r="FF31" s="58">
        <v>14</v>
      </c>
      <c r="FG31" s="58" t="str">
        <f>IF(ISNUMBER(Pér5!$H31),(Pér5!$H31),"")</f>
        <v/>
      </c>
      <c r="FI31" s="58">
        <v>14</v>
      </c>
      <c r="FJ31" s="58" t="str">
        <f>IF(ISNUMBER(Pér5!$I31),(Pér5!$I31),"")</f>
        <v/>
      </c>
      <c r="FL31" s="58">
        <v>14</v>
      </c>
      <c r="FM31" s="58" t="str">
        <f>IF(ISNUMBER(Pér1!$J31),(Pér1!$J31),"")</f>
        <v/>
      </c>
      <c r="FO31" s="58">
        <v>14</v>
      </c>
      <c r="FP31" s="58" t="str">
        <f>IF(ISNUMBER(Pér1!$K31),(Pér1!$K31),"")</f>
        <v/>
      </c>
      <c r="FR31" s="58">
        <v>14</v>
      </c>
      <c r="FS31" s="58" t="str">
        <f>IF(ISNUMBER(Pér2!$J31),(Pér2!$J31),"")</f>
        <v/>
      </c>
      <c r="FU31" s="58">
        <v>14</v>
      </c>
      <c r="FV31" s="58" t="str">
        <f>IF(ISNUMBER(Pér2!$K31),(Pér2!$K31),"")</f>
        <v/>
      </c>
      <c r="FX31" s="58">
        <v>14</v>
      </c>
      <c r="FY31" s="58" t="str">
        <f>IF(ISNUMBER(Pér3!$J31),(Pér3!$J31),"")</f>
        <v/>
      </c>
      <c r="GA31" s="58">
        <v>14</v>
      </c>
      <c r="GB31" s="58" t="str">
        <f>IF(ISNUMBER(Pér3!$K31),(Pér3!$K31),"")</f>
        <v/>
      </c>
      <c r="GD31" s="58">
        <v>14</v>
      </c>
      <c r="GE31" s="58" t="str">
        <f>IF(ISNUMBER(Pér4!$J31),(Pér4!$J31),"")</f>
        <v/>
      </c>
      <c r="GG31" s="58">
        <v>14</v>
      </c>
      <c r="GH31" s="58" t="str">
        <f>IF(ISNUMBER(Pér4!$K31),(Pér4!$K31),"")</f>
        <v/>
      </c>
      <c r="GJ31" s="58">
        <v>14</v>
      </c>
      <c r="GK31" s="58" t="str">
        <f>IF(ISNUMBER(Pér5!$J31),(Pér5!$J31),"")</f>
        <v/>
      </c>
      <c r="GM31" s="58">
        <v>14</v>
      </c>
      <c r="GN31" s="58" t="str">
        <f>IF(ISNUMBER(Pér5!$K31),(Pér5!$K31),"")</f>
        <v/>
      </c>
    </row>
    <row r="32" spans="1:196" ht="12.75" customHeight="1" x14ac:dyDescent="0.2">
      <c r="A32" s="1"/>
      <c r="B32" s="69"/>
      <c r="C32" s="3"/>
      <c r="D32" s="178" t="str">
        <f>IF(ISBLANK(Pér2!$R$12),"",(Pér2!$R$12))</f>
        <v/>
      </c>
      <c r="E32" s="70" t="str">
        <f>IF(ISBLANK(Pér2!$R$7),"",(Pér2!$R$7))</f>
        <v/>
      </c>
      <c r="F32" s="71" t="str">
        <f>IF(ISBLANK(Pér2!$R$8),"",(Pér2!$R$8))</f>
        <v/>
      </c>
      <c r="G32" s="71" t="str">
        <f>IF(ISBLANK(Pér2!$R$10),"",(Pér2!$R$10))</f>
        <v/>
      </c>
      <c r="H32" s="72" t="str">
        <f>HLOOKUP($C$7,$AG$27:$BO$41,7,TRUE)</f>
        <v/>
      </c>
      <c r="I32" s="180" t="str">
        <f>IF(ISBLANK(Pér2!$R$13),"",(Pér2!$R$13))</f>
        <v/>
      </c>
      <c r="J32" s="85" t="str">
        <f t="shared" si="10"/>
        <v/>
      </c>
      <c r="K32" s="69"/>
      <c r="L32" s="69"/>
      <c r="M32" s="178" t="str">
        <f>IF(ISBLANK(Pér5!$R$12),"",(Pér5!$R$12))</f>
        <v/>
      </c>
      <c r="N32" s="70" t="str">
        <f>IF(ISBLANK(Pér5!$R$7),"",(Pér5!$R$7))</f>
        <v/>
      </c>
      <c r="O32" s="71" t="str">
        <f>IF(ISBLANK(Pér5!$R$8),"",(Pér5!$R$8))</f>
        <v/>
      </c>
      <c r="P32" s="71" t="str">
        <f>IF(ISBLANK(Pér5!$R$10),"",(Pér5!$R$10))</f>
        <v/>
      </c>
      <c r="Q32" s="72" t="str">
        <f>HLOOKUP($C$7,$AG$75:$BO$89,7,TRUE)</f>
        <v/>
      </c>
      <c r="R32" s="180" t="str">
        <f>IF(ISBLANK(Pér5!$R$13),"",(Pér5!$R$13))</f>
        <v/>
      </c>
      <c r="S32" s="85" t="str">
        <f t="shared" si="11"/>
        <v/>
      </c>
      <c r="T32" s="1"/>
      <c r="U32" s="14"/>
      <c r="V32" s="14"/>
      <c r="W32" s="14"/>
      <c r="X32" s="14"/>
      <c r="Y32" s="14"/>
      <c r="Z32" s="14"/>
      <c r="AA32" s="14"/>
      <c r="AB32" s="14"/>
      <c r="AE32" s="74" t="str">
        <f>IF(ISTEXT(Pér1!$B39),Pér1!$B39,"")</f>
        <v/>
      </c>
      <c r="AF32" s="79">
        <v>5</v>
      </c>
      <c r="AG32" s="73" t="str">
        <f>IF(ISBLANK(Pér2!$Q$18),"",Pér2!$Q$18)</f>
        <v/>
      </c>
      <c r="AH32" s="73" t="str">
        <f>IF(ISBLANK(Pér2!$Q$19),"",Pér2!$Q$19)</f>
        <v/>
      </c>
      <c r="AI32" s="73" t="str">
        <f>IF(ISBLANK(Pér2!$Q$20),"",Pér2!$Q$20)</f>
        <v/>
      </c>
      <c r="AJ32" s="73" t="str">
        <f>IF(ISBLANK(Pér2!$Q$21),"",Pér2!$Q$21)</f>
        <v/>
      </c>
      <c r="AK32" s="73" t="str">
        <f>IF(ISBLANK(Pér2!$Q$22),"",Pér2!$Q$22)</f>
        <v/>
      </c>
      <c r="AL32" s="73" t="str">
        <f>IF(ISBLANK(Pér2!$Q$23),"",Pér2!$Q$23)</f>
        <v/>
      </c>
      <c r="AM32" s="73" t="str">
        <f>IF(ISBLANK(Pér2!$Q$24),"",Pér2!$Q$24)</f>
        <v/>
      </c>
      <c r="AN32" s="73" t="str">
        <f>IF(ISBLANK(Pér2!$Q$25),"",Pér2!$Q$25)</f>
        <v/>
      </c>
      <c r="AO32" s="73" t="str">
        <f>IF(ISBLANK(Pér2!$Q$26),"",Pér2!$Q$26)</f>
        <v/>
      </c>
      <c r="AP32" s="73" t="str">
        <f>IF(ISBLANK(Pér2!$Q$27),"",Pér2!$Q$27)</f>
        <v/>
      </c>
      <c r="AQ32" s="73" t="str">
        <f>IF(ISBLANK(Pér2!$Q$28),"",Pér2!$Q$28)</f>
        <v/>
      </c>
      <c r="AR32" s="73" t="str">
        <f>IF(ISBLANK(Pér2!$Q$29),"",Pér2!$Q$29)</f>
        <v/>
      </c>
      <c r="AS32" s="73" t="str">
        <f>IF(ISBLANK(Pér2!$Q$30),"",Pér2!$Q$30)</f>
        <v/>
      </c>
      <c r="AT32" s="73" t="str">
        <f>IF(ISBLANK(Pér2!$Q$31),"",Pér2!$Q$31)</f>
        <v/>
      </c>
      <c r="AU32" s="73" t="str">
        <f>IF(ISBLANK(Pér2!$Q$32),"",Pér2!$Q$32)</f>
        <v/>
      </c>
      <c r="AV32" s="73" t="str">
        <f>IF(ISBLANK(Pér2!$Q$33),"",Pér2!$Q$33)</f>
        <v/>
      </c>
      <c r="AW32" s="73" t="str">
        <f>IF(ISBLANK(Pér2!$Q$34),"",Pér2!$Q$34)</f>
        <v/>
      </c>
      <c r="AX32" s="73" t="str">
        <f>IF(ISBLANK(Pér2!$Q$35),"",Pér2!$Q$35)</f>
        <v/>
      </c>
      <c r="AY32" s="73" t="str">
        <f>IF(ISBLANK(Pér2!$Q$36),"",Pér2!$Q$36)</f>
        <v/>
      </c>
      <c r="AZ32" s="73" t="str">
        <f>IF(ISBLANK(Pér2!$Q$37),"",Pér2!$Q$37)</f>
        <v/>
      </c>
      <c r="BA32" s="73" t="str">
        <f>IF(ISBLANK(Pér2!$Q$38),"",Pér2!$Q$38)</f>
        <v/>
      </c>
      <c r="BB32" s="73" t="str">
        <f>IF(ISBLANK(Pér2!$Q$39),"",Pér2!$Q$39)</f>
        <v/>
      </c>
      <c r="BC32" s="73" t="str">
        <f>IF(ISBLANK(Pér2!$Q$40),"",Pér2!$Q$40)</f>
        <v/>
      </c>
      <c r="BD32" s="73" t="str">
        <f>IF(ISBLANK(Pér2!$Q$41),"",Pér2!$Q$41)</f>
        <v/>
      </c>
      <c r="BE32" s="73" t="str">
        <f>IF(ISBLANK(Pér2!$Q$42),"",Pér2!$Q$42)</f>
        <v/>
      </c>
      <c r="BF32" s="73" t="str">
        <f>IF(ISBLANK(Pér2!$Q$43),"",Pér2!$Q$43)</f>
        <v/>
      </c>
      <c r="BG32" s="73" t="str">
        <f>IF(ISBLANK(Pér2!$Q$44),"",Pér2!$Q$44)</f>
        <v/>
      </c>
      <c r="BH32" s="73" t="str">
        <f>IF(ISBLANK(Pér2!$Q$45),"",Pér2!$Q$45)</f>
        <v/>
      </c>
      <c r="BI32" s="73" t="str">
        <f>IF(ISBLANK(Pér2!$Q$46),"",Pér2!$Q$46)</f>
        <v/>
      </c>
      <c r="BJ32" s="73" t="str">
        <f>IF(ISBLANK(Pér2!$Q$47),"",Pér2!$Q$47)</f>
        <v/>
      </c>
      <c r="BK32" s="73" t="str">
        <f>IF(ISBLANK(Pér2!$Q$48),"",Pér2!$Q$48)</f>
        <v/>
      </c>
      <c r="BL32" s="73" t="str">
        <f>IF(ISBLANK(Pér2!$Q$49),"",Pér2!$Q$49)</f>
        <v/>
      </c>
      <c r="BM32" s="73" t="str">
        <f>IF(ISBLANK(Pér2!$Q$50),"",Pér2!$Q$50)</f>
        <v/>
      </c>
      <c r="BN32" s="73" t="str">
        <f>IF(ISBLANK(Pér2!$Q$51),"",Pér2!$Q$51)</f>
        <v/>
      </c>
      <c r="BO32" s="83" t="str">
        <f>IF(ISBLANK(Pér2!$Q$52),"",Pér2!$Q$52)</f>
        <v/>
      </c>
      <c r="BR32" s="87" t="e">
        <f t="shared" si="12"/>
        <v>#VALUE!</v>
      </c>
      <c r="BS32" s="87" t="e">
        <f t="shared" si="13"/>
        <v>#VALUE!</v>
      </c>
      <c r="CV32" s="100">
        <f t="shared" si="14"/>
        <v>2</v>
      </c>
      <c r="CW32" s="58">
        <f t="shared" si="15"/>
        <v>0</v>
      </c>
      <c r="CX32" s="101" t="str">
        <f t="shared" si="16"/>
        <v/>
      </c>
      <c r="CY32" s="100">
        <f t="shared" si="17"/>
        <v>2</v>
      </c>
      <c r="CZ32" s="58">
        <f t="shared" si="18"/>
        <v>0</v>
      </c>
      <c r="DA32" s="101" t="str">
        <f t="shared" si="19"/>
        <v/>
      </c>
      <c r="DD32" s="58">
        <v>15</v>
      </c>
      <c r="DE32" s="58" t="str">
        <f>IF(ISNUMBER(Pér1!$F32),(Pér1!$F32),"")</f>
        <v/>
      </c>
      <c r="DG32" s="58">
        <v>15</v>
      </c>
      <c r="DH32" s="58" t="str">
        <f>IF(ISNUMBER(Pér1!$I32),(Pér1!$I32),"")</f>
        <v/>
      </c>
      <c r="DJ32" s="58">
        <v>15</v>
      </c>
      <c r="DK32" s="58" t="str">
        <f>IF(ISNUMBER(Pér2!$F32),(Pér2!$F32),"")</f>
        <v/>
      </c>
      <c r="DM32" s="58">
        <v>15</v>
      </c>
      <c r="DN32" s="58" t="str">
        <f>IF(ISNUMBER(Pér2!$G32),(Pér2!$G32),"")</f>
        <v/>
      </c>
      <c r="DP32" s="58">
        <v>15</v>
      </c>
      <c r="DQ32" s="58" t="str">
        <f>IF(ISNUMBER(Pér3!$F32),(Pér3!$F32),"")</f>
        <v/>
      </c>
      <c r="DS32" s="58">
        <v>15</v>
      </c>
      <c r="DT32" s="58" t="str">
        <f>IF(ISNUMBER(Pér3!$G32),(Pér3!$G32),"")</f>
        <v/>
      </c>
      <c r="DV32" s="58">
        <v>15</v>
      </c>
      <c r="DW32" s="58" t="str">
        <f>IF(ISNUMBER(Pér4!$F32),(Pér4!$F32),"")</f>
        <v/>
      </c>
      <c r="DY32" s="58">
        <v>15</v>
      </c>
      <c r="DZ32" s="58" t="str">
        <f>IF(ISNUMBER(Pér4!$G32),(Pér4!$G32),"")</f>
        <v/>
      </c>
      <c r="EB32" s="58">
        <v>15</v>
      </c>
      <c r="EC32" s="58" t="str">
        <f>IF(ISNUMBER(Pér5!$F32),(Pér5!$F32),"")</f>
        <v/>
      </c>
      <c r="EE32" s="58">
        <v>15</v>
      </c>
      <c r="EF32" s="58" t="str">
        <f>IF(ISNUMBER(Pér5!$G32),(Pér5!$G32),"")</f>
        <v/>
      </c>
      <c r="EH32" s="58">
        <v>15</v>
      </c>
      <c r="EI32" s="58" t="str">
        <f>IF(ISNUMBER(Pér1!$H32),(Pér1!$H32),"")</f>
        <v/>
      </c>
      <c r="EK32" s="58">
        <v>15</v>
      </c>
      <c r="EL32" s="58" t="str">
        <f>IF(ISNUMBER(Pér1!$I32),(Pér1!$I32),"")</f>
        <v/>
      </c>
      <c r="EN32" s="58">
        <v>15</v>
      </c>
      <c r="EO32" s="58" t="str">
        <f>IF(ISNUMBER(Pér2!$H32),(Pér2!$H32),"")</f>
        <v/>
      </c>
      <c r="EQ32" s="58">
        <v>15</v>
      </c>
      <c r="ER32" s="58" t="str">
        <f>IF(ISNUMBER(Pér2!$I32),(Pér2!$I32),"")</f>
        <v/>
      </c>
      <c r="ET32" s="58">
        <v>15</v>
      </c>
      <c r="EU32" s="58" t="str">
        <f>IF(ISNUMBER(Pér3!$H32),(Pér3!$H32),"")</f>
        <v/>
      </c>
      <c r="EW32" s="58">
        <v>15</v>
      </c>
      <c r="EX32" s="58" t="str">
        <f>IF(ISNUMBER(Pér3!$I32),(Pér3!$I32),"")</f>
        <v/>
      </c>
      <c r="EZ32" s="58">
        <v>15</v>
      </c>
      <c r="FA32" s="58" t="str">
        <f>IF(ISNUMBER(Pér4!$H32),(Pér4!$H32),"")</f>
        <v/>
      </c>
      <c r="FC32" s="58">
        <v>15</v>
      </c>
      <c r="FD32" s="58" t="str">
        <f>IF(ISNUMBER(Pér4!$I32),(Pér4!$I32),"")</f>
        <v/>
      </c>
      <c r="FF32" s="58">
        <v>15</v>
      </c>
      <c r="FG32" s="58" t="str">
        <f>IF(ISNUMBER(Pér5!$H32),(Pér5!$H32),"")</f>
        <v/>
      </c>
      <c r="FI32" s="58">
        <v>15</v>
      </c>
      <c r="FJ32" s="58" t="str">
        <f>IF(ISNUMBER(Pér5!$I32),(Pér5!$I32),"")</f>
        <v/>
      </c>
      <c r="FL32" s="58">
        <v>15</v>
      </c>
      <c r="FM32" s="58" t="str">
        <f>IF(ISNUMBER(Pér1!$J32),(Pér1!$J32),"")</f>
        <v/>
      </c>
      <c r="FO32" s="58">
        <v>15</v>
      </c>
      <c r="FP32" s="58" t="str">
        <f>IF(ISNUMBER(Pér1!$K32),(Pér1!$K32),"")</f>
        <v/>
      </c>
      <c r="FR32" s="58">
        <v>15</v>
      </c>
      <c r="FS32" s="58" t="str">
        <f>IF(ISNUMBER(Pér2!$J32),(Pér2!$J32),"")</f>
        <v/>
      </c>
      <c r="FU32" s="58">
        <v>15</v>
      </c>
      <c r="FV32" s="58" t="str">
        <f>IF(ISNUMBER(Pér2!$K32),(Pér2!$K32),"")</f>
        <v/>
      </c>
      <c r="FX32" s="58">
        <v>15</v>
      </c>
      <c r="FY32" s="58" t="str">
        <f>IF(ISNUMBER(Pér3!$J32),(Pér3!$J32),"")</f>
        <v/>
      </c>
      <c r="GA32" s="58">
        <v>15</v>
      </c>
      <c r="GB32" s="58" t="str">
        <f>IF(ISNUMBER(Pér3!$K32),(Pér3!$K32),"")</f>
        <v/>
      </c>
      <c r="GD32" s="58">
        <v>15</v>
      </c>
      <c r="GE32" s="58" t="str">
        <f>IF(ISNUMBER(Pér4!$J32),(Pér4!$J32),"")</f>
        <v/>
      </c>
      <c r="GG32" s="58">
        <v>15</v>
      </c>
      <c r="GH32" s="58" t="str">
        <f>IF(ISNUMBER(Pér4!$K32),(Pér4!$K32),"")</f>
        <v/>
      </c>
      <c r="GJ32" s="58">
        <v>15</v>
      </c>
      <c r="GK32" s="58" t="str">
        <f>IF(ISNUMBER(Pér5!$J32),(Pér5!$J32),"")</f>
        <v/>
      </c>
      <c r="GM32" s="58">
        <v>15</v>
      </c>
      <c r="GN32" s="58" t="str">
        <f>IF(ISNUMBER(Pér5!$K32),(Pér5!$K32),"")</f>
        <v/>
      </c>
    </row>
    <row r="33" spans="1:196" ht="12.75" customHeight="1" x14ac:dyDescent="0.2">
      <c r="A33" s="1"/>
      <c r="B33" s="69"/>
      <c r="C33" s="3"/>
      <c r="D33" s="178" t="str">
        <f>IF(ISBLANK(Pér2!$S$12),"",(Pér2!$S$12))</f>
        <v/>
      </c>
      <c r="E33" s="70" t="str">
        <f>IF(ISBLANK(Pér2!$S$7),"",(Pér2!$S$7))</f>
        <v/>
      </c>
      <c r="F33" s="71" t="str">
        <f>IF(ISBLANK(Pér2!$S$8),"",(Pér2!$S$8))</f>
        <v/>
      </c>
      <c r="G33" s="71" t="str">
        <f>IF(ISBLANK(Pér2!$S$10),"",(Pér2!$S$10))</f>
        <v/>
      </c>
      <c r="H33" s="72" t="str">
        <f>HLOOKUP($C$7,$AG$27:$BO$41,8,TRUE)</f>
        <v/>
      </c>
      <c r="I33" s="180" t="str">
        <f>IF(ISBLANK(Pér2!$S$13),"",(Pér2!$S$13))</f>
        <v/>
      </c>
      <c r="J33" s="85" t="str">
        <f t="shared" si="10"/>
        <v/>
      </c>
      <c r="K33" s="69"/>
      <c r="L33" s="69"/>
      <c r="M33" s="178" t="str">
        <f>IF(ISBLANK(Pér5!$S$12),"",(Pér5!$S$12))</f>
        <v/>
      </c>
      <c r="N33" s="70" t="str">
        <f>IF(ISBLANK(Pér5!$S$7),"",(Pér5!$S$7))</f>
        <v/>
      </c>
      <c r="O33" s="71" t="str">
        <f>IF(ISBLANK(Pér5!$S$8),"",(Pér5!$S$8))</f>
        <v/>
      </c>
      <c r="P33" s="71" t="str">
        <f>IF(ISBLANK(Pér5!$S$10),"",(Pér5!$S$10))</f>
        <v/>
      </c>
      <c r="Q33" s="72" t="str">
        <f>HLOOKUP($C$7,$AG$75:$BO$89,8,TRUE)</f>
        <v/>
      </c>
      <c r="R33" s="180" t="str">
        <f>IF(ISBLANK(Pér5!$S$13),"",(Pér5!$S$13))</f>
        <v/>
      </c>
      <c r="S33" s="85" t="str">
        <f t="shared" si="11"/>
        <v/>
      </c>
      <c r="T33" s="1"/>
      <c r="U33" s="14"/>
      <c r="V33" s="14"/>
      <c r="W33" s="14"/>
      <c r="X33" s="14"/>
      <c r="Y33" s="14"/>
      <c r="Z33" s="14"/>
      <c r="AA33" s="14"/>
      <c r="AB33" s="14"/>
      <c r="AE33" s="74" t="str">
        <f>IF(ISTEXT(Pér1!$B40),Pér1!$B40,"")</f>
        <v/>
      </c>
      <c r="AF33" s="79">
        <v>6</v>
      </c>
      <c r="AG33" s="73" t="str">
        <f>IF(ISBLANK(Pér2!$R$18),"",Pér2!$R$18)</f>
        <v/>
      </c>
      <c r="AH33" s="73" t="str">
        <f>IF(ISBLANK(Pér2!$R$19),"",Pér2!$R$19)</f>
        <v/>
      </c>
      <c r="AI33" s="73" t="str">
        <f>IF(ISBLANK(Pér2!$R$20),"",Pér2!$R$20)</f>
        <v/>
      </c>
      <c r="AJ33" s="73" t="str">
        <f>IF(ISBLANK(Pér2!$R$21),"",Pér2!$R$21)</f>
        <v/>
      </c>
      <c r="AK33" s="73" t="str">
        <f>IF(ISBLANK(Pér2!$R$22),"",Pér2!$R$22)</f>
        <v/>
      </c>
      <c r="AL33" s="73" t="str">
        <f>IF(ISBLANK(Pér2!$R$23),"",Pér2!$R$231)</f>
        <v/>
      </c>
      <c r="AM33" s="73" t="str">
        <f>IF(ISBLANK(Pér2!$R$24),"",Pér2!$R$24)</f>
        <v/>
      </c>
      <c r="AN33" s="73" t="str">
        <f>IF(ISBLANK(Pér2!$R$25),"",Pér2!$R$25)</f>
        <v/>
      </c>
      <c r="AO33" s="73" t="str">
        <f>IF(ISBLANK(Pér2!$R$26),"",Pér2!$R$26)</f>
        <v/>
      </c>
      <c r="AP33" s="73" t="str">
        <f>IF(ISBLANK(Pér2!$R$27),"",Pér2!$R$27)</f>
        <v/>
      </c>
      <c r="AQ33" s="73" t="str">
        <f>IF(ISBLANK(Pér2!$R$28),"",Pér2!$R$28)</f>
        <v/>
      </c>
      <c r="AR33" s="73" t="str">
        <f>IF(ISBLANK(Pér2!$R$29),"",Pér2!$R$29)</f>
        <v/>
      </c>
      <c r="AS33" s="73" t="str">
        <f>IF(ISBLANK(Pér2!$R$30),"",Pér2!$R$30)</f>
        <v/>
      </c>
      <c r="AT33" s="73" t="str">
        <f>IF(ISBLANK(Pér2!$R$31),"",Pér2!$R$31)</f>
        <v/>
      </c>
      <c r="AU33" s="73" t="str">
        <f>IF(ISBLANK(Pér2!$R$32),"",Pér2!$R$32)</f>
        <v/>
      </c>
      <c r="AV33" s="73" t="str">
        <f>IF(ISBLANK(Pér2!$R$33),"",Pér2!$R$33)</f>
        <v/>
      </c>
      <c r="AW33" s="73" t="str">
        <f>IF(ISBLANK(Pér2!$R$34),"",Pér2!$R$34)</f>
        <v/>
      </c>
      <c r="AX33" s="73" t="str">
        <f>IF(ISBLANK(Pér2!$R$35),"",Pér2!$R$35)</f>
        <v/>
      </c>
      <c r="AY33" s="73" t="str">
        <f>IF(ISBLANK(Pér2!$R$36),"",Pér2!$R$36)</f>
        <v/>
      </c>
      <c r="AZ33" s="73" t="str">
        <f>IF(ISBLANK(Pér2!$R$37),"",Pér2!$R$37)</f>
        <v/>
      </c>
      <c r="BA33" s="73" t="str">
        <f>IF(ISBLANK(Pér2!$R$38),"",Pér2!$R$38)</f>
        <v/>
      </c>
      <c r="BB33" s="73" t="str">
        <f>IF(ISBLANK(Pér2!$R$39),"",Pér2!$R$39)</f>
        <v/>
      </c>
      <c r="BC33" s="73" t="str">
        <f>IF(ISBLANK(Pér2!$R$40),"",Pér2!$R$40)</f>
        <v/>
      </c>
      <c r="BD33" s="73" t="str">
        <f>IF(ISBLANK(Pér2!$R$41),"",Pér2!$R$41)</f>
        <v/>
      </c>
      <c r="BE33" s="73" t="str">
        <f>IF(ISBLANK(Pér2!$R$42),"",Pér2!$R$42)</f>
        <v/>
      </c>
      <c r="BF33" s="73" t="str">
        <f>IF(ISBLANK(Pér2!$R$43),"",Pér2!$R$43)</f>
        <v/>
      </c>
      <c r="BG33" s="73" t="str">
        <f>IF(ISBLANK(Pér2!$R$44),"",Pér2!$R$44)</f>
        <v/>
      </c>
      <c r="BH33" s="73" t="str">
        <f>IF(ISBLANK(Pér2!$R$45),"",Pér2!$R$45)</f>
        <v/>
      </c>
      <c r="BI33" s="73" t="str">
        <f>IF(ISBLANK(Pér2!$R$46),"",Pér2!$R$46)</f>
        <v/>
      </c>
      <c r="BJ33" s="73" t="str">
        <f>IF(ISBLANK(Pér2!$R$47),"",Pér2!$R$47)</f>
        <v/>
      </c>
      <c r="BK33" s="73" t="str">
        <f>IF(ISBLANK(Pér2!$R$48),"",Pér2!$R$48)</f>
        <v/>
      </c>
      <c r="BL33" s="73" t="str">
        <f>IF(ISBLANK(Pér2!$R$49),"",Pér2!$R$49)</f>
        <v/>
      </c>
      <c r="BM33" s="73" t="str">
        <f>IF(ISBLANK(Pér2!$R$50),"",Pér2!$R$50)</f>
        <v/>
      </c>
      <c r="BN33" s="73" t="str">
        <f>IF(ISBLANK(Pér2!$R$51),"",Pér2!$R$51)</f>
        <v/>
      </c>
      <c r="BO33" s="83" t="str">
        <f>IF(ISBLANK(Pér2!$R$52),"",Pér2!$R$52)</f>
        <v/>
      </c>
      <c r="BR33" s="87" t="e">
        <f t="shared" si="12"/>
        <v>#VALUE!</v>
      </c>
      <c r="BS33" s="87" t="e">
        <f t="shared" si="13"/>
        <v>#VALUE!</v>
      </c>
      <c r="CV33" s="100">
        <f t="shared" si="14"/>
        <v>2</v>
      </c>
      <c r="CW33" s="58">
        <f t="shared" si="15"/>
        <v>0</v>
      </c>
      <c r="CX33" s="101" t="str">
        <f t="shared" si="16"/>
        <v/>
      </c>
      <c r="CY33" s="100">
        <f t="shared" si="17"/>
        <v>2</v>
      </c>
      <c r="CZ33" s="58">
        <f t="shared" si="18"/>
        <v>0</v>
      </c>
      <c r="DA33" s="101" t="str">
        <f t="shared" si="19"/>
        <v/>
      </c>
      <c r="DD33" s="58">
        <v>16</v>
      </c>
      <c r="DE33" s="58" t="str">
        <f>IF(ISNUMBER(Pér1!$F33),(Pér1!$F33),"")</f>
        <v/>
      </c>
      <c r="DG33" s="58">
        <v>16</v>
      </c>
      <c r="DH33" s="58" t="str">
        <f>IF(ISNUMBER(Pér1!$I33),(Pér1!$I33),"")</f>
        <v/>
      </c>
      <c r="DJ33" s="58">
        <v>16</v>
      </c>
      <c r="DK33" s="58" t="str">
        <f>IF(ISNUMBER(Pér2!$F33),(Pér2!$F33),"")</f>
        <v/>
      </c>
      <c r="DM33" s="58">
        <v>16</v>
      </c>
      <c r="DN33" s="58" t="str">
        <f>IF(ISNUMBER(Pér2!$G33),(Pér2!$G33),"")</f>
        <v/>
      </c>
      <c r="DP33" s="58">
        <v>16</v>
      </c>
      <c r="DQ33" s="58" t="str">
        <f>IF(ISNUMBER(Pér3!$F33),(Pér3!$F33),"")</f>
        <v/>
      </c>
      <c r="DS33" s="58">
        <v>16</v>
      </c>
      <c r="DT33" s="58" t="str">
        <f>IF(ISNUMBER(Pér3!$G33),(Pér3!$G33),"")</f>
        <v/>
      </c>
      <c r="DV33" s="58">
        <v>16</v>
      </c>
      <c r="DW33" s="58" t="str">
        <f>IF(ISNUMBER(Pér4!$F33),(Pér4!$F33),"")</f>
        <v/>
      </c>
      <c r="DY33" s="58">
        <v>16</v>
      </c>
      <c r="DZ33" s="58" t="str">
        <f>IF(ISNUMBER(Pér4!$G33),(Pér4!$G33),"")</f>
        <v/>
      </c>
      <c r="EB33" s="58">
        <v>16</v>
      </c>
      <c r="EC33" s="58" t="str">
        <f>IF(ISNUMBER(Pér5!$F33),(Pér5!$F33),"")</f>
        <v/>
      </c>
      <c r="EE33" s="58">
        <v>16</v>
      </c>
      <c r="EF33" s="58" t="str">
        <f>IF(ISNUMBER(Pér5!$G33),(Pér5!$G33),"")</f>
        <v/>
      </c>
      <c r="EH33" s="58">
        <v>16</v>
      </c>
      <c r="EI33" s="58" t="str">
        <f>IF(ISNUMBER(Pér1!$H33),(Pér1!$H33),"")</f>
        <v/>
      </c>
      <c r="EK33" s="58">
        <v>16</v>
      </c>
      <c r="EL33" s="58" t="str">
        <f>IF(ISNUMBER(Pér1!$I33),(Pér1!$I33),"")</f>
        <v/>
      </c>
      <c r="EN33" s="58">
        <v>16</v>
      </c>
      <c r="EO33" s="58" t="str">
        <f>IF(ISNUMBER(Pér2!$H33),(Pér2!$H33),"")</f>
        <v/>
      </c>
      <c r="EQ33" s="58">
        <v>16</v>
      </c>
      <c r="ER33" s="58" t="str">
        <f>IF(ISNUMBER(Pér2!$I33),(Pér2!$I33),"")</f>
        <v/>
      </c>
      <c r="ET33" s="58">
        <v>16</v>
      </c>
      <c r="EU33" s="58" t="str">
        <f>IF(ISNUMBER(Pér3!$H33),(Pér3!$H33),"")</f>
        <v/>
      </c>
      <c r="EW33" s="58">
        <v>16</v>
      </c>
      <c r="EX33" s="58" t="str">
        <f>IF(ISNUMBER(Pér3!$I33),(Pér3!$I33),"")</f>
        <v/>
      </c>
      <c r="EZ33" s="58">
        <v>16</v>
      </c>
      <c r="FA33" s="58" t="str">
        <f>IF(ISNUMBER(Pér4!$H33),(Pér4!$H33),"")</f>
        <v/>
      </c>
      <c r="FC33" s="58">
        <v>16</v>
      </c>
      <c r="FD33" s="58" t="str">
        <f>IF(ISNUMBER(Pér4!$I33),(Pér4!$I33),"")</f>
        <v/>
      </c>
      <c r="FF33" s="58">
        <v>16</v>
      </c>
      <c r="FG33" s="58" t="str">
        <f>IF(ISNUMBER(Pér5!$H33),(Pér5!$H33),"")</f>
        <v/>
      </c>
      <c r="FI33" s="58">
        <v>16</v>
      </c>
      <c r="FJ33" s="58" t="str">
        <f>IF(ISNUMBER(Pér5!$I33),(Pér5!$I33),"")</f>
        <v/>
      </c>
      <c r="FL33" s="58">
        <v>16</v>
      </c>
      <c r="FM33" s="58" t="str">
        <f>IF(ISNUMBER(Pér1!$J33),(Pér1!$J33),"")</f>
        <v/>
      </c>
      <c r="FO33" s="58">
        <v>16</v>
      </c>
      <c r="FP33" s="58" t="str">
        <f>IF(ISNUMBER(Pér1!$K33),(Pér1!$K33),"")</f>
        <v/>
      </c>
      <c r="FR33" s="58">
        <v>16</v>
      </c>
      <c r="FS33" s="58" t="str">
        <f>IF(ISNUMBER(Pér2!$J33),(Pér2!$J33),"")</f>
        <v/>
      </c>
      <c r="FU33" s="58">
        <v>16</v>
      </c>
      <c r="FV33" s="58" t="str">
        <f>IF(ISNUMBER(Pér2!$K33),(Pér2!$K33),"")</f>
        <v/>
      </c>
      <c r="FX33" s="58">
        <v>16</v>
      </c>
      <c r="FY33" s="58" t="str">
        <f>IF(ISNUMBER(Pér3!$J33),(Pér3!$J33),"")</f>
        <v/>
      </c>
      <c r="GA33" s="58">
        <v>16</v>
      </c>
      <c r="GB33" s="58" t="str">
        <f>IF(ISNUMBER(Pér3!$K33),(Pér3!$K33),"")</f>
        <v/>
      </c>
      <c r="GD33" s="58">
        <v>16</v>
      </c>
      <c r="GE33" s="58" t="str">
        <f>IF(ISNUMBER(Pér4!$J33),(Pér4!$J33),"")</f>
        <v/>
      </c>
      <c r="GG33" s="58">
        <v>16</v>
      </c>
      <c r="GH33" s="58" t="str">
        <f>IF(ISNUMBER(Pér4!$K33),(Pér4!$K33),"")</f>
        <v/>
      </c>
      <c r="GJ33" s="58">
        <v>16</v>
      </c>
      <c r="GK33" s="58" t="str">
        <f>IF(ISNUMBER(Pér5!$J33),(Pér5!$J33),"")</f>
        <v/>
      </c>
      <c r="GM33" s="58">
        <v>16</v>
      </c>
      <c r="GN33" s="58" t="str">
        <f>IF(ISNUMBER(Pér5!$K33),(Pér5!$K33),"")</f>
        <v/>
      </c>
    </row>
    <row r="34" spans="1:196" ht="12.75" customHeight="1" x14ac:dyDescent="0.2">
      <c r="A34" s="1"/>
      <c r="B34" s="69"/>
      <c r="C34" s="3"/>
      <c r="D34" s="178" t="str">
        <f>IF(ISBLANK(Pér2!$T$12),"",(Pér2!$T$12))</f>
        <v/>
      </c>
      <c r="E34" s="70" t="str">
        <f>IF(ISBLANK(Pér2!$T$7),"",(Pér2!$T$7))</f>
        <v/>
      </c>
      <c r="F34" s="71" t="str">
        <f>IF(ISBLANK(Pér2!$T$8),"",(Pér2!$T$8))</f>
        <v/>
      </c>
      <c r="G34" s="71" t="str">
        <f>IF(ISBLANK(Pér2!$T$10),"",(Pér2!$T$10))</f>
        <v/>
      </c>
      <c r="H34" s="72" t="str">
        <f>HLOOKUP($C$7,$AG$27:$BO$41,9,TRUE)</f>
        <v/>
      </c>
      <c r="I34" s="180" t="str">
        <f>IF(ISBLANK(Pér2!$T$13),"",(Pér2!$T$13))</f>
        <v/>
      </c>
      <c r="J34" s="85" t="str">
        <f t="shared" si="10"/>
        <v/>
      </c>
      <c r="K34" s="69"/>
      <c r="L34" s="69"/>
      <c r="M34" s="178" t="str">
        <f>IF(ISBLANK(Pér5!$T$12),"",(Pér5!$T$12))</f>
        <v/>
      </c>
      <c r="N34" s="70" t="str">
        <f>IF(ISBLANK(Pér5!$T$7),"",(Pér5!$T$7))</f>
        <v/>
      </c>
      <c r="O34" s="71" t="str">
        <f>IF(ISBLANK(Pér5!$T$8),"",(Pér5!$T$8))</f>
        <v/>
      </c>
      <c r="P34" s="71" t="str">
        <f>IF(ISBLANK(Pér5!$T$10),"",(Pér5!$T$10))</f>
        <v/>
      </c>
      <c r="Q34" s="72" t="str">
        <f>HLOOKUP($C$7,$AG$75:$BO$89,9,TRUE)</f>
        <v/>
      </c>
      <c r="R34" s="180" t="str">
        <f>IF(ISBLANK(Pér5!$T$13),"",(Pér5!$T$13))</f>
        <v/>
      </c>
      <c r="S34" s="85" t="str">
        <f t="shared" si="11"/>
        <v/>
      </c>
      <c r="T34" s="1"/>
      <c r="U34" s="14"/>
      <c r="V34" s="14"/>
      <c r="W34" s="14"/>
      <c r="X34" s="14"/>
      <c r="Y34" s="14"/>
      <c r="Z34" s="14"/>
      <c r="AA34" s="14"/>
      <c r="AB34" s="14"/>
      <c r="AE34" s="74" t="str">
        <f>IF(ISTEXT(Pér1!$B41),Pér1!$B41,"")</f>
        <v/>
      </c>
      <c r="AF34" s="79">
        <v>7</v>
      </c>
      <c r="AG34" s="73" t="str">
        <f>IF(ISBLANK(Pér2!$S$18),"",Pér2!$S$18)</f>
        <v/>
      </c>
      <c r="AH34" s="73" t="str">
        <f>IF(ISBLANK(Pér2!$S$19),"",Pér2!$S$19)</f>
        <v/>
      </c>
      <c r="AI34" s="73" t="str">
        <f>IF(ISBLANK(Pér2!$S$20),"",Pér2!$S$20)</f>
        <v/>
      </c>
      <c r="AJ34" s="73" t="str">
        <f>IF(ISBLANK(Pér2!$S$21),"",Pér2!$S$21)</f>
        <v/>
      </c>
      <c r="AK34" s="73" t="str">
        <f>IF(ISBLANK(Pér2!$S$22),"",Pér2!$S$22)</f>
        <v/>
      </c>
      <c r="AL34" s="73" t="str">
        <f>IF(ISBLANK(Pér2!$S$23),"",Pér2!$S$23)</f>
        <v/>
      </c>
      <c r="AM34" s="73" t="str">
        <f>IF(ISBLANK(Pér2!$S$24),"",Pér2!$S$24)</f>
        <v/>
      </c>
      <c r="AN34" s="73" t="str">
        <f>IF(ISBLANK(Pér2!$S$25),"",Pér2!$S$25)</f>
        <v/>
      </c>
      <c r="AO34" s="73" t="str">
        <f>IF(ISBLANK(Pér2!$S$26),"",Pér2!$S$26)</f>
        <v/>
      </c>
      <c r="AP34" s="73" t="str">
        <f>IF(ISBLANK(Pér2!$S$27),"",Pér2!$S$27)</f>
        <v/>
      </c>
      <c r="AQ34" s="73" t="str">
        <f>IF(ISBLANK(Pér2!$S$28),"",Pér2!$S$28)</f>
        <v/>
      </c>
      <c r="AR34" s="73" t="str">
        <f>IF(ISBLANK(Pér2!$S$29),"",Pér2!$S$29)</f>
        <v/>
      </c>
      <c r="AS34" s="73" t="str">
        <f>IF(ISBLANK(Pér2!$S$30),"",Pér2!$S$30)</f>
        <v/>
      </c>
      <c r="AT34" s="73" t="str">
        <f>IF(ISBLANK(Pér2!$S$31),"",Pér2!$S$31)</f>
        <v/>
      </c>
      <c r="AU34" s="73" t="str">
        <f>IF(ISBLANK(Pér2!$S$32),"",Pér2!$S$32)</f>
        <v/>
      </c>
      <c r="AV34" s="73" t="str">
        <f>IF(ISBLANK(Pér2!$S$33),"",Pér2!$S$33)</f>
        <v/>
      </c>
      <c r="AW34" s="73" t="str">
        <f>IF(ISBLANK(Pér2!$S$34),"",Pér2!$S$34)</f>
        <v/>
      </c>
      <c r="AX34" s="73" t="str">
        <f>IF(ISBLANK(Pér2!$S$35),"",Pér2!$S$35)</f>
        <v/>
      </c>
      <c r="AY34" s="73" t="str">
        <f>IF(ISBLANK(Pér2!$S$36),"",Pér2!$S$36)</f>
        <v/>
      </c>
      <c r="AZ34" s="73" t="str">
        <f>IF(ISBLANK(Pér2!$S$37),"",Pér2!$S$37)</f>
        <v/>
      </c>
      <c r="BA34" s="73" t="str">
        <f>IF(ISBLANK(Pér2!$S$38),"",Pér2!$S$38)</f>
        <v/>
      </c>
      <c r="BB34" s="73" t="str">
        <f>IF(ISBLANK(Pér2!$S$39),"",Pér2!$S$39)</f>
        <v/>
      </c>
      <c r="BC34" s="73" t="str">
        <f>IF(ISBLANK(Pér2!$S$40),"",Pér2!$S$40)</f>
        <v/>
      </c>
      <c r="BD34" s="73" t="str">
        <f>IF(ISBLANK(Pér2!$S$41),"",Pér2!$S$41)</f>
        <v/>
      </c>
      <c r="BE34" s="73" t="str">
        <f>IF(ISBLANK(Pér2!$S$42),"",Pér2!$S$42)</f>
        <v/>
      </c>
      <c r="BF34" s="73" t="str">
        <f>IF(ISBLANK(Pér2!$S$43),"",Pér2!$S$43)</f>
        <v/>
      </c>
      <c r="BG34" s="73" t="str">
        <f>IF(ISBLANK(Pér2!$S$44),"",Pér2!$S$44)</f>
        <v/>
      </c>
      <c r="BH34" s="73" t="str">
        <f>IF(ISBLANK(Pér2!$S$45),"",Pér2!$S$45)</f>
        <v/>
      </c>
      <c r="BI34" s="73" t="str">
        <f>IF(ISBLANK(Pér2!$S$46),"",Pér2!$S$46)</f>
        <v/>
      </c>
      <c r="BJ34" s="73" t="str">
        <f>IF(ISBLANK(Pér2!$S$47),"",Pér2!$S$47)</f>
        <v/>
      </c>
      <c r="BK34" s="73" t="str">
        <f>IF(ISBLANK(Pér2!$S$48),"",Pér2!$S$48)</f>
        <v/>
      </c>
      <c r="BL34" s="73" t="str">
        <f>IF(ISBLANK(Pér2!$S$49),"",Pér2!$S$49)</f>
        <v/>
      </c>
      <c r="BM34" s="73" t="str">
        <f>IF(ISBLANK(Pér2!$S$50),"",Pér2!$S$50)</f>
        <v/>
      </c>
      <c r="BN34" s="73" t="str">
        <f>IF(ISBLANK(Pér2!$S$51),"",Pér2!$S$51)</f>
        <v/>
      </c>
      <c r="BO34" s="83" t="str">
        <f>IF(ISBLANK(Pér2!$S$52),"",Pér2!$S$52)</f>
        <v/>
      </c>
      <c r="BR34" s="87" t="e">
        <f t="shared" si="12"/>
        <v>#VALUE!</v>
      </c>
      <c r="BS34" s="87" t="e">
        <f t="shared" si="13"/>
        <v>#VALUE!</v>
      </c>
      <c r="CV34" s="100">
        <f t="shared" si="14"/>
        <v>2</v>
      </c>
      <c r="CW34" s="58">
        <f t="shared" si="15"/>
        <v>0</v>
      </c>
      <c r="CX34" s="101" t="str">
        <f t="shared" si="16"/>
        <v/>
      </c>
      <c r="CY34" s="100">
        <f t="shared" si="17"/>
        <v>2</v>
      </c>
      <c r="CZ34" s="58">
        <f t="shared" si="18"/>
        <v>0</v>
      </c>
      <c r="DA34" s="101" t="str">
        <f t="shared" si="19"/>
        <v/>
      </c>
      <c r="DD34" s="58">
        <v>17</v>
      </c>
      <c r="DE34" s="58" t="str">
        <f>IF(ISNUMBER(Pér1!$F34),(Pér1!$F34),"")</f>
        <v/>
      </c>
      <c r="DG34" s="58">
        <v>17</v>
      </c>
      <c r="DH34" s="58" t="str">
        <f>IF(ISNUMBER(Pér1!$I34),(Pér1!$I34),"")</f>
        <v/>
      </c>
      <c r="DJ34" s="58">
        <v>17</v>
      </c>
      <c r="DK34" s="58" t="str">
        <f>IF(ISNUMBER(Pér2!$F34),(Pér2!$F34),"")</f>
        <v/>
      </c>
      <c r="DM34" s="58">
        <v>17</v>
      </c>
      <c r="DN34" s="58" t="str">
        <f>IF(ISNUMBER(Pér2!$G34),(Pér2!$G34),"")</f>
        <v/>
      </c>
      <c r="DP34" s="58">
        <v>17</v>
      </c>
      <c r="DQ34" s="58" t="str">
        <f>IF(ISNUMBER(Pér3!$F34),(Pér3!$F34),"")</f>
        <v/>
      </c>
      <c r="DS34" s="58">
        <v>17</v>
      </c>
      <c r="DT34" s="58" t="str">
        <f>IF(ISNUMBER(Pér3!$G34),(Pér3!$G34),"")</f>
        <v/>
      </c>
      <c r="DV34" s="58">
        <v>17</v>
      </c>
      <c r="DW34" s="58" t="str">
        <f>IF(ISNUMBER(Pér4!$F34),(Pér4!$F34),"")</f>
        <v/>
      </c>
      <c r="DY34" s="58">
        <v>17</v>
      </c>
      <c r="DZ34" s="58" t="str">
        <f>IF(ISNUMBER(Pér4!$G34),(Pér4!$G34),"")</f>
        <v/>
      </c>
      <c r="EB34" s="58">
        <v>17</v>
      </c>
      <c r="EC34" s="58" t="str">
        <f>IF(ISNUMBER(Pér5!$F34),(Pér5!$F34),"")</f>
        <v/>
      </c>
      <c r="EE34" s="58">
        <v>17</v>
      </c>
      <c r="EF34" s="58" t="str">
        <f>IF(ISNUMBER(Pér5!$G34),(Pér5!$G34),"")</f>
        <v/>
      </c>
      <c r="EH34" s="58">
        <v>17</v>
      </c>
      <c r="EI34" s="58" t="str">
        <f>IF(ISNUMBER(Pér1!$H34),(Pér1!$H34),"")</f>
        <v/>
      </c>
      <c r="EK34" s="58">
        <v>17</v>
      </c>
      <c r="EL34" s="58" t="str">
        <f>IF(ISNUMBER(Pér1!$I34),(Pér1!$I34),"")</f>
        <v/>
      </c>
      <c r="EN34" s="58">
        <v>17</v>
      </c>
      <c r="EO34" s="58" t="str">
        <f>IF(ISNUMBER(Pér2!$H34),(Pér2!$H34),"")</f>
        <v/>
      </c>
      <c r="EQ34" s="58">
        <v>17</v>
      </c>
      <c r="ER34" s="58" t="str">
        <f>IF(ISNUMBER(Pér2!$I34),(Pér2!$I34),"")</f>
        <v/>
      </c>
      <c r="ET34" s="58">
        <v>17</v>
      </c>
      <c r="EU34" s="58" t="str">
        <f>IF(ISNUMBER(Pér3!$H34),(Pér3!$H34),"")</f>
        <v/>
      </c>
      <c r="EW34" s="58">
        <v>17</v>
      </c>
      <c r="EX34" s="58" t="str">
        <f>IF(ISNUMBER(Pér3!$I34),(Pér3!$I34),"")</f>
        <v/>
      </c>
      <c r="EZ34" s="58">
        <v>17</v>
      </c>
      <c r="FA34" s="58" t="str">
        <f>IF(ISNUMBER(Pér4!$H34),(Pér4!$H34),"")</f>
        <v/>
      </c>
      <c r="FC34" s="58">
        <v>17</v>
      </c>
      <c r="FD34" s="58" t="str">
        <f>IF(ISNUMBER(Pér4!$I34),(Pér4!$I34),"")</f>
        <v/>
      </c>
      <c r="FF34" s="58">
        <v>17</v>
      </c>
      <c r="FG34" s="58" t="str">
        <f>IF(ISNUMBER(Pér5!$H34),(Pér5!$H34),"")</f>
        <v/>
      </c>
      <c r="FI34" s="58">
        <v>17</v>
      </c>
      <c r="FJ34" s="58" t="str">
        <f>IF(ISNUMBER(Pér5!$I34),(Pér5!$I34),"")</f>
        <v/>
      </c>
      <c r="FL34" s="58">
        <v>17</v>
      </c>
      <c r="FM34" s="58" t="str">
        <f>IF(ISNUMBER(Pér1!$J34),(Pér1!$J34),"")</f>
        <v/>
      </c>
      <c r="FO34" s="58">
        <v>17</v>
      </c>
      <c r="FP34" s="58" t="str">
        <f>IF(ISNUMBER(Pér1!$K34),(Pér1!$K34),"")</f>
        <v/>
      </c>
      <c r="FR34" s="58">
        <v>17</v>
      </c>
      <c r="FS34" s="58" t="str">
        <f>IF(ISNUMBER(Pér2!$J34),(Pér2!$J34),"")</f>
        <v/>
      </c>
      <c r="FU34" s="58">
        <v>17</v>
      </c>
      <c r="FV34" s="58" t="str">
        <f>IF(ISNUMBER(Pér2!$K34),(Pér2!$K34),"")</f>
        <v/>
      </c>
      <c r="FX34" s="58">
        <v>17</v>
      </c>
      <c r="FY34" s="58" t="str">
        <f>IF(ISNUMBER(Pér3!$J34),(Pér3!$J34),"")</f>
        <v/>
      </c>
      <c r="GA34" s="58">
        <v>17</v>
      </c>
      <c r="GB34" s="58" t="str">
        <f>IF(ISNUMBER(Pér3!$K34),(Pér3!$K34),"")</f>
        <v/>
      </c>
      <c r="GD34" s="58">
        <v>17</v>
      </c>
      <c r="GE34" s="58" t="str">
        <f>IF(ISNUMBER(Pér4!$J34),(Pér4!$J34),"")</f>
        <v/>
      </c>
      <c r="GG34" s="58">
        <v>17</v>
      </c>
      <c r="GH34" s="58" t="str">
        <f>IF(ISNUMBER(Pér4!$K34),(Pér4!$K34),"")</f>
        <v/>
      </c>
      <c r="GJ34" s="58">
        <v>17</v>
      </c>
      <c r="GK34" s="58" t="str">
        <f>IF(ISNUMBER(Pér5!$J34),(Pér5!$J34),"")</f>
        <v/>
      </c>
      <c r="GM34" s="58">
        <v>17</v>
      </c>
      <c r="GN34" s="58" t="str">
        <f>IF(ISNUMBER(Pér5!$K34),(Pér5!$K34),"")</f>
        <v/>
      </c>
    </row>
    <row r="35" spans="1:196" ht="12.75" customHeight="1" x14ac:dyDescent="0.2">
      <c r="A35" s="1"/>
      <c r="B35" s="69"/>
      <c r="C35" s="3"/>
      <c r="D35" s="178" t="str">
        <f>IF(ISBLANK(Pér2!$U$12),"",(Pér2!$U$12))</f>
        <v/>
      </c>
      <c r="E35" s="70" t="str">
        <f>IF(ISBLANK(Pér2!$U$7),"",(Pér2!$U$7))</f>
        <v/>
      </c>
      <c r="F35" s="71" t="str">
        <f>IF(ISBLANK(Pér2!$U$8),"",(Pér2!$U$8))</f>
        <v/>
      </c>
      <c r="G35" s="71" t="str">
        <f>IF(ISBLANK(Pér2!$U$10),"",(Pér2!$U$10))</f>
        <v/>
      </c>
      <c r="H35" s="72" t="str">
        <f>HLOOKUP($C$7,$AG$27:$BO$41,10,TRUE)</f>
        <v/>
      </c>
      <c r="I35" s="180" t="str">
        <f>IF(ISBLANK(Pér2!$U$13),"",(Pér2!$U$13))</f>
        <v/>
      </c>
      <c r="J35" s="85" t="str">
        <f t="shared" si="10"/>
        <v/>
      </c>
      <c r="K35" s="69"/>
      <c r="L35" s="69"/>
      <c r="M35" s="178" t="str">
        <f>IF(ISBLANK(Pér5!$U$12),"",(Pér5!$U$12))</f>
        <v/>
      </c>
      <c r="N35" s="70" t="str">
        <f>IF(ISBLANK(Pér5!$U$7),"",(Pér5!$U$7))</f>
        <v/>
      </c>
      <c r="O35" s="71" t="str">
        <f>IF(ISBLANK(Pér5!$U$8),"",(Pér5!$U$8))</f>
        <v/>
      </c>
      <c r="P35" s="71" t="str">
        <f>IF(ISBLANK(Pér5!$U$10),"",(Pér5!$U$10))</f>
        <v/>
      </c>
      <c r="Q35" s="72" t="str">
        <f>HLOOKUP($C$7,$AG$75:$BO$89,10,TRUE)</f>
        <v/>
      </c>
      <c r="R35" s="180" t="str">
        <f>IF(ISBLANK(Pér5!$U$13),"",(Pér5!$U$13))</f>
        <v/>
      </c>
      <c r="S35" s="85" t="str">
        <f t="shared" si="11"/>
        <v/>
      </c>
      <c r="T35" s="1"/>
      <c r="U35" s="14"/>
      <c r="V35" s="14"/>
      <c r="W35" s="14"/>
      <c r="X35" s="14"/>
      <c r="Y35" s="14"/>
      <c r="Z35" s="14"/>
      <c r="AA35" s="14"/>
      <c r="AB35" s="14"/>
      <c r="AE35" s="74" t="str">
        <f>IF(ISTEXT(Pér1!$B42),Pér1!$B42,"")</f>
        <v/>
      </c>
      <c r="AF35" s="79">
        <v>8</v>
      </c>
      <c r="AG35" s="73" t="str">
        <f>IF(ISBLANK(Pér2!$T$18),"",Pér2!$T$18)</f>
        <v/>
      </c>
      <c r="AH35" s="73" t="str">
        <f>IF(ISBLANK(Pér2!$T$19),"",Pér2!$T$19)</f>
        <v/>
      </c>
      <c r="AI35" s="73" t="str">
        <f>IF(ISBLANK(Pér2!$T$20),"",Pér2!$T$20)</f>
        <v/>
      </c>
      <c r="AJ35" s="73" t="str">
        <f>IF(ISBLANK(Pér2!$T$21),"",Pér2!$T$21)</f>
        <v/>
      </c>
      <c r="AK35" s="73" t="str">
        <f>IF(ISBLANK(Pér2!$T$22),"",Pér2!$T$22)</f>
        <v/>
      </c>
      <c r="AL35" s="73" t="str">
        <f>IF(ISBLANK(Pér2!$T$23),"",Pér2!$T$23)</f>
        <v/>
      </c>
      <c r="AM35" s="73" t="str">
        <f>IF(ISBLANK(Pér2!$T$24),"",Pér2!$T$24)</f>
        <v/>
      </c>
      <c r="AN35" s="73" t="str">
        <f>IF(ISBLANK(Pér2!$T$25),"",Pér2!$T$25)</f>
        <v/>
      </c>
      <c r="AO35" s="73" t="str">
        <f>IF(ISBLANK(Pér2!$T$26),"",Pér2!$T$26)</f>
        <v/>
      </c>
      <c r="AP35" s="73" t="str">
        <f>IF(ISBLANK(Pér2!$T$27),"",Pér2!$T$27)</f>
        <v/>
      </c>
      <c r="AQ35" s="73" t="str">
        <f>IF(ISBLANK(Pér2!$T$28),"",Pér2!$T$28)</f>
        <v/>
      </c>
      <c r="AR35" s="73" t="str">
        <f>IF(ISBLANK(Pér2!$T$29),"",Pér2!$T$29)</f>
        <v/>
      </c>
      <c r="AS35" s="73" t="str">
        <f>IF(ISBLANK(Pér2!$T$30),"",Pér2!$T$30)</f>
        <v/>
      </c>
      <c r="AT35" s="73" t="str">
        <f>IF(ISBLANK(Pér2!$T$31),"",Pér2!$T$31)</f>
        <v/>
      </c>
      <c r="AU35" s="73" t="str">
        <f>IF(ISBLANK(Pér2!$T$32),"",Pér2!$T$32)</f>
        <v/>
      </c>
      <c r="AV35" s="73" t="str">
        <f>IF(ISBLANK(Pér2!$T$33),"",Pér2!$T$33)</f>
        <v/>
      </c>
      <c r="AW35" s="73" t="str">
        <f>IF(ISBLANK(Pér2!$T$34),"",Pér2!$T$34)</f>
        <v/>
      </c>
      <c r="AX35" s="73" t="str">
        <f>IF(ISBLANK(Pér2!$T$35),"",Pér2!$T$35)</f>
        <v/>
      </c>
      <c r="AY35" s="73" t="str">
        <f>IF(ISBLANK(Pér2!$T$36),"",Pér2!$T$36)</f>
        <v/>
      </c>
      <c r="AZ35" s="73" t="str">
        <f>IF(ISBLANK(Pér2!$T$37),"",Pér2!$T$37)</f>
        <v/>
      </c>
      <c r="BA35" s="73" t="str">
        <f>IF(ISBLANK(Pér2!$T$38),"",Pér2!$T$38)</f>
        <v/>
      </c>
      <c r="BB35" s="73" t="str">
        <f>IF(ISBLANK(Pér2!$T$39),"",Pér2!$T$39)</f>
        <v/>
      </c>
      <c r="BC35" s="73" t="str">
        <f>IF(ISBLANK(Pér2!$T$40),"",Pér2!$T$40)</f>
        <v/>
      </c>
      <c r="BD35" s="73" t="str">
        <f>IF(ISBLANK(Pér2!$T$41),"",Pér2!$T$41)</f>
        <v/>
      </c>
      <c r="BE35" s="73" t="str">
        <f>IF(ISBLANK(Pér2!$T$42),"",Pér2!$T$42)</f>
        <v/>
      </c>
      <c r="BF35" s="73" t="str">
        <f>IF(ISBLANK(Pér2!$T$43),"",Pér2!$T$43)</f>
        <v/>
      </c>
      <c r="BG35" s="73" t="str">
        <f>IF(ISBLANK(Pér2!$T$44),"",Pér2!$T$44)</f>
        <v/>
      </c>
      <c r="BH35" s="73" t="str">
        <f>IF(ISBLANK(Pér2!$T$45),"",Pér2!$T$45)</f>
        <v/>
      </c>
      <c r="BI35" s="73" t="str">
        <f>IF(ISBLANK(Pér2!$T$46),"",Pér2!$T$46)</f>
        <v/>
      </c>
      <c r="BJ35" s="73" t="str">
        <f>IF(ISBLANK(Pér2!$T$47),"",Pér2!$T$47)</f>
        <v/>
      </c>
      <c r="BK35" s="73" t="str">
        <f>IF(ISBLANK(Pér2!$T$48),"",Pér2!$T$48)</f>
        <v/>
      </c>
      <c r="BL35" s="73" t="str">
        <f>IF(ISBLANK(Pér2!$T$49),"",Pér2!$T$49)</f>
        <v/>
      </c>
      <c r="BM35" s="73" t="str">
        <f>IF(ISBLANK(Pér2!$T$50),"",Pér2!$T$50)</f>
        <v/>
      </c>
      <c r="BN35" s="73" t="str">
        <f>IF(ISBLANK(Pér2!$T$51),"",Pér2!$T$51)</f>
        <v/>
      </c>
      <c r="BO35" s="83" t="str">
        <f>IF(ISBLANK(Pér2!$T$52),"",Pér2!$T$52)</f>
        <v/>
      </c>
      <c r="BR35" s="87" t="e">
        <f t="shared" si="12"/>
        <v>#VALUE!</v>
      </c>
      <c r="BS35" s="87" t="e">
        <f t="shared" si="13"/>
        <v>#VALUE!</v>
      </c>
      <c r="CV35" s="100">
        <f t="shared" si="14"/>
        <v>2</v>
      </c>
      <c r="CW35" s="58">
        <f t="shared" si="15"/>
        <v>0</v>
      </c>
      <c r="CX35" s="101" t="str">
        <f t="shared" si="16"/>
        <v/>
      </c>
      <c r="CY35" s="100">
        <f t="shared" si="17"/>
        <v>2</v>
      </c>
      <c r="CZ35" s="58">
        <f t="shared" si="18"/>
        <v>0</v>
      </c>
      <c r="DA35" s="101" t="str">
        <f t="shared" si="19"/>
        <v/>
      </c>
      <c r="DD35" s="58">
        <v>18</v>
      </c>
      <c r="DE35" s="58" t="str">
        <f>IF(ISNUMBER(Pér1!$F35),(Pér1!$F35),"")</f>
        <v/>
      </c>
      <c r="DG35" s="58">
        <v>18</v>
      </c>
      <c r="DH35" s="58" t="str">
        <f>IF(ISNUMBER(Pér1!$I35),(Pér1!$I35),"")</f>
        <v/>
      </c>
      <c r="DJ35" s="58">
        <v>18</v>
      </c>
      <c r="DK35" s="58" t="str">
        <f>IF(ISNUMBER(Pér2!$F35),(Pér2!$F35),"")</f>
        <v/>
      </c>
      <c r="DM35" s="58">
        <v>18</v>
      </c>
      <c r="DN35" s="58" t="str">
        <f>IF(ISNUMBER(Pér2!$G35),(Pér2!$G35),"")</f>
        <v/>
      </c>
      <c r="DP35" s="58">
        <v>18</v>
      </c>
      <c r="DQ35" s="58" t="str">
        <f>IF(ISNUMBER(Pér3!$F35),(Pér3!$F35),"")</f>
        <v/>
      </c>
      <c r="DS35" s="58">
        <v>18</v>
      </c>
      <c r="DT35" s="58" t="str">
        <f>IF(ISNUMBER(Pér3!$G35),(Pér3!$G35),"")</f>
        <v/>
      </c>
      <c r="DV35" s="58">
        <v>18</v>
      </c>
      <c r="DW35" s="58" t="str">
        <f>IF(ISNUMBER(Pér4!$F35),(Pér4!$F35),"")</f>
        <v/>
      </c>
      <c r="DY35" s="58">
        <v>18</v>
      </c>
      <c r="DZ35" s="58" t="str">
        <f>IF(ISNUMBER(Pér4!$G35),(Pér4!$G35),"")</f>
        <v/>
      </c>
      <c r="EB35" s="58">
        <v>18</v>
      </c>
      <c r="EC35" s="58" t="str">
        <f>IF(ISNUMBER(Pér5!$F35),(Pér5!$F35),"")</f>
        <v/>
      </c>
      <c r="EE35" s="58">
        <v>18</v>
      </c>
      <c r="EF35" s="58" t="str">
        <f>IF(ISNUMBER(Pér5!$G35),(Pér5!$G35),"")</f>
        <v/>
      </c>
      <c r="EH35" s="58">
        <v>18</v>
      </c>
      <c r="EI35" s="58" t="str">
        <f>IF(ISNUMBER(Pér1!$H35),(Pér1!$H35),"")</f>
        <v/>
      </c>
      <c r="EK35" s="58">
        <v>18</v>
      </c>
      <c r="EL35" s="58" t="str">
        <f>IF(ISNUMBER(Pér1!$I35),(Pér1!$I35),"")</f>
        <v/>
      </c>
      <c r="EN35" s="58">
        <v>18</v>
      </c>
      <c r="EO35" s="58" t="str">
        <f>IF(ISNUMBER(Pér2!$H35),(Pér2!$H35),"")</f>
        <v/>
      </c>
      <c r="EQ35" s="58">
        <v>18</v>
      </c>
      <c r="ER35" s="58" t="str">
        <f>IF(ISNUMBER(Pér2!$I35),(Pér2!$I35),"")</f>
        <v/>
      </c>
      <c r="ET35" s="58">
        <v>18</v>
      </c>
      <c r="EU35" s="58" t="str">
        <f>IF(ISNUMBER(Pér3!$H35),(Pér3!$H35),"")</f>
        <v/>
      </c>
      <c r="EW35" s="58">
        <v>18</v>
      </c>
      <c r="EX35" s="58" t="str">
        <f>IF(ISNUMBER(Pér3!$I35),(Pér3!$I35),"")</f>
        <v/>
      </c>
      <c r="EZ35" s="58">
        <v>18</v>
      </c>
      <c r="FA35" s="58" t="str">
        <f>IF(ISNUMBER(Pér4!$H35),(Pér4!$H35),"")</f>
        <v/>
      </c>
      <c r="FC35" s="58">
        <v>18</v>
      </c>
      <c r="FD35" s="58" t="str">
        <f>IF(ISNUMBER(Pér4!$I35),(Pér4!$I35),"")</f>
        <v/>
      </c>
      <c r="FF35" s="58">
        <v>18</v>
      </c>
      <c r="FG35" s="58" t="str">
        <f>IF(ISNUMBER(Pér5!$H35),(Pér5!$H35),"")</f>
        <v/>
      </c>
      <c r="FI35" s="58">
        <v>18</v>
      </c>
      <c r="FJ35" s="58" t="str">
        <f>IF(ISNUMBER(Pér5!$I35),(Pér5!$I35),"")</f>
        <v/>
      </c>
      <c r="FL35" s="58">
        <v>18</v>
      </c>
      <c r="FM35" s="58" t="str">
        <f>IF(ISNUMBER(Pér1!$J35),(Pér1!$J35),"")</f>
        <v/>
      </c>
      <c r="FO35" s="58">
        <v>18</v>
      </c>
      <c r="FP35" s="58" t="str">
        <f>IF(ISNUMBER(Pér1!$K35),(Pér1!$K35),"")</f>
        <v/>
      </c>
      <c r="FR35" s="58">
        <v>18</v>
      </c>
      <c r="FS35" s="58" t="str">
        <f>IF(ISNUMBER(Pér2!$J35),(Pér2!$J35),"")</f>
        <v/>
      </c>
      <c r="FU35" s="58">
        <v>18</v>
      </c>
      <c r="FV35" s="58" t="str">
        <f>IF(ISNUMBER(Pér2!$K35),(Pér2!$K35),"")</f>
        <v/>
      </c>
      <c r="FX35" s="58">
        <v>18</v>
      </c>
      <c r="FY35" s="58" t="str">
        <f>IF(ISNUMBER(Pér3!$J35),(Pér3!$J35),"")</f>
        <v/>
      </c>
      <c r="GA35" s="58">
        <v>18</v>
      </c>
      <c r="GB35" s="58" t="str">
        <f>IF(ISNUMBER(Pér3!$K35),(Pér3!$K35),"")</f>
        <v/>
      </c>
      <c r="GD35" s="58">
        <v>18</v>
      </c>
      <c r="GE35" s="58" t="str">
        <f>IF(ISNUMBER(Pér4!$J35),(Pér4!$J35),"")</f>
        <v/>
      </c>
      <c r="GG35" s="58">
        <v>18</v>
      </c>
      <c r="GH35" s="58" t="str">
        <f>IF(ISNUMBER(Pér4!$K35),(Pér4!$K35),"")</f>
        <v/>
      </c>
      <c r="GJ35" s="58">
        <v>18</v>
      </c>
      <c r="GK35" s="58" t="str">
        <f>IF(ISNUMBER(Pér5!$J35),(Pér5!$J35),"")</f>
        <v/>
      </c>
      <c r="GM35" s="58">
        <v>18</v>
      </c>
      <c r="GN35" s="58" t="str">
        <f>IF(ISNUMBER(Pér5!$K35),(Pér5!$K35),"")</f>
        <v/>
      </c>
    </row>
    <row r="36" spans="1:196" ht="12.75" customHeight="1" x14ac:dyDescent="0.2">
      <c r="A36" s="1"/>
      <c r="B36" s="69"/>
      <c r="C36" s="3"/>
      <c r="D36" s="178" t="str">
        <f>IF(ISBLANK(Pér2!$V$12),"",(Pér2!$V$12))</f>
        <v/>
      </c>
      <c r="E36" s="70" t="str">
        <f>IF(ISBLANK(Pér2!$V$7),"",(Pér2!$V$7))</f>
        <v/>
      </c>
      <c r="F36" s="71" t="str">
        <f>IF(ISBLANK(Pér2!$V$8),"",(Pér2!$V$8))</f>
        <v/>
      </c>
      <c r="G36" s="71" t="str">
        <f>IF(ISBLANK(Pér2!$V$10),"",(Pér2!$V$10))</f>
        <v/>
      </c>
      <c r="H36" s="72" t="str">
        <f>HLOOKUP($C$7,$AG$27:$BO$41,11,TRUE)</f>
        <v/>
      </c>
      <c r="I36" s="180" t="str">
        <f>IF(ISBLANK(Pér2!$V$13),"",(Pér2!$V$13))</f>
        <v/>
      </c>
      <c r="J36" s="85" t="str">
        <f t="shared" si="10"/>
        <v/>
      </c>
      <c r="K36" s="69"/>
      <c r="L36" s="69"/>
      <c r="M36" s="178" t="str">
        <f>IF(ISBLANK(Pér5!$V$12),"",(Pér5!$V$12))</f>
        <v/>
      </c>
      <c r="N36" s="70" t="str">
        <f>IF(ISBLANK(Pér5!$V$7),"",(Pér5!$V$7))</f>
        <v/>
      </c>
      <c r="O36" s="71" t="str">
        <f>IF(ISBLANK(Pér5!$V$8),"",(Pér5!$V$8))</f>
        <v/>
      </c>
      <c r="P36" s="71" t="str">
        <f>IF(ISBLANK(Pér5!$V$10),"",(Pér5!$V$10))</f>
        <v/>
      </c>
      <c r="Q36" s="72" t="str">
        <f>HLOOKUP($C$7,$AG$75:$BO$89,11,TRUE)</f>
        <v/>
      </c>
      <c r="R36" s="180" t="str">
        <f>IF(ISBLANK(Pér5!$V$13),"",(Pér5!$V$13))</f>
        <v/>
      </c>
      <c r="S36" s="85" t="str">
        <f t="shared" si="11"/>
        <v/>
      </c>
      <c r="T36" s="1"/>
      <c r="U36" s="14"/>
      <c r="V36" s="14"/>
      <c r="W36" s="14"/>
      <c r="X36" s="14"/>
      <c r="Y36" s="14"/>
      <c r="Z36" s="14"/>
      <c r="AA36" s="14"/>
      <c r="AB36" s="14"/>
      <c r="AE36" s="74" t="str">
        <f>IF(ISTEXT(Pér1!$B43),Pér1!$B43,"")</f>
        <v/>
      </c>
      <c r="AF36" s="79">
        <v>9</v>
      </c>
      <c r="AG36" s="73" t="str">
        <f>IF(ISBLANK(Pér2!$U$18),"",Pér2!$U$18)</f>
        <v/>
      </c>
      <c r="AH36" s="73" t="str">
        <f>IF(ISBLANK(Pér2!$U$19),"",Pér2!$U$19)</f>
        <v/>
      </c>
      <c r="AI36" s="73" t="str">
        <f>IF(ISBLANK(Pér2!$U$20),"",Pér2!$U$20)</f>
        <v/>
      </c>
      <c r="AJ36" s="73" t="str">
        <f>IF(ISBLANK(Pér2!$U$21),"",Pér2!$U$21)</f>
        <v/>
      </c>
      <c r="AK36" s="73" t="str">
        <f>IF(ISBLANK(Pér2!$U$22),"",Pér2!$U$22)</f>
        <v/>
      </c>
      <c r="AL36" s="73" t="str">
        <f>IF(ISBLANK(Pér2!$U$23),"",Pér2!$U$23)</f>
        <v/>
      </c>
      <c r="AM36" s="73" t="str">
        <f>IF(ISBLANK(Pér2!$U$24),"",Pér2!$U$24)</f>
        <v/>
      </c>
      <c r="AN36" s="73" t="str">
        <f>IF(ISBLANK(Pér2!$U$25),"",Pér2!$U$25)</f>
        <v/>
      </c>
      <c r="AO36" s="73" t="str">
        <f>IF(ISBLANK(Pér2!$U$26),"",Pér2!$U$26)</f>
        <v/>
      </c>
      <c r="AP36" s="73" t="str">
        <f>IF(ISBLANK(Pér2!$U$27),"",Pér2!$U$27)</f>
        <v/>
      </c>
      <c r="AQ36" s="73" t="str">
        <f>IF(ISBLANK(Pér2!$U$28),"",Pér2!$U$28)</f>
        <v/>
      </c>
      <c r="AR36" s="73" t="str">
        <f>IF(ISBLANK(Pér2!$U$29),"",Pér2!$U$29)</f>
        <v/>
      </c>
      <c r="AS36" s="73" t="str">
        <f>IF(ISBLANK(Pér2!$U$30),"",Pér2!$U$30)</f>
        <v/>
      </c>
      <c r="AT36" s="73" t="str">
        <f>IF(ISBLANK(Pér2!$U$31),"",Pér2!$U$31)</f>
        <v/>
      </c>
      <c r="AU36" s="73" t="str">
        <f>IF(ISBLANK(Pér2!$U$32),"",Pér2!$U$32)</f>
        <v/>
      </c>
      <c r="AV36" s="73" t="str">
        <f>IF(ISBLANK(Pér2!$U$33),"",Pér2!$U$33)</f>
        <v/>
      </c>
      <c r="AW36" s="73" t="str">
        <f>IF(ISBLANK(Pér2!$U$34),"",Pér2!$U$34)</f>
        <v/>
      </c>
      <c r="AX36" s="73" t="str">
        <f>IF(ISBLANK(Pér2!$U$35),"",Pér2!$U$35)</f>
        <v/>
      </c>
      <c r="AY36" s="73" t="str">
        <f>IF(ISBLANK(Pér2!$U$36),"",Pér2!$U$36)</f>
        <v/>
      </c>
      <c r="AZ36" s="73" t="str">
        <f>IF(ISBLANK(Pér2!$U$37),"",Pér2!$U$37)</f>
        <v/>
      </c>
      <c r="BA36" s="73" t="str">
        <f>IF(ISBLANK(Pér2!$U$38),"",Pér2!$U$38)</f>
        <v/>
      </c>
      <c r="BB36" s="73" t="str">
        <f>IF(ISBLANK(Pér2!$U$39),"",Pér2!$U$39)</f>
        <v/>
      </c>
      <c r="BC36" s="73" t="str">
        <f>IF(ISBLANK(Pér2!$U$40),"",Pér2!$U$40)</f>
        <v/>
      </c>
      <c r="BD36" s="73" t="str">
        <f>IF(ISBLANK(Pér2!$U$41),"",Pér2!$U$41)</f>
        <v/>
      </c>
      <c r="BE36" s="73" t="str">
        <f>IF(ISBLANK(Pér2!$U$42),"",Pér2!$U$42)</f>
        <v/>
      </c>
      <c r="BF36" s="73" t="str">
        <f>IF(ISBLANK(Pér2!$U$43),"",Pér2!$U$43)</f>
        <v/>
      </c>
      <c r="BG36" s="73" t="str">
        <f>IF(ISBLANK(Pér2!$U$44),"",Pér2!$U$44)</f>
        <v/>
      </c>
      <c r="BH36" s="73" t="str">
        <f>IF(ISBLANK(Pér2!$U$45),"",Pér2!$U$45)</f>
        <v/>
      </c>
      <c r="BI36" s="73" t="str">
        <f>IF(ISBLANK(Pér2!$U$46),"",Pér2!$U$46)</f>
        <v/>
      </c>
      <c r="BJ36" s="73" t="str">
        <f>IF(ISBLANK(Pér2!$U$47),"",Pér2!$U$47)</f>
        <v/>
      </c>
      <c r="BK36" s="73" t="str">
        <f>IF(ISBLANK(Pér2!$U$48),"",Pér2!$U$48)</f>
        <v/>
      </c>
      <c r="BL36" s="73" t="str">
        <f>IF(ISBLANK(Pér2!$U$49),"",Pér2!$U$49)</f>
        <v/>
      </c>
      <c r="BM36" s="73" t="str">
        <f>IF(ISBLANK(Pér2!$U$50),"",Pér2!$U$50)</f>
        <v/>
      </c>
      <c r="BN36" s="73" t="str">
        <f>IF(ISBLANK(Pér2!$U$51),"",Pér2!$U$51)</f>
        <v/>
      </c>
      <c r="BO36" s="83" t="str">
        <f>IF(ISBLANK(Pér2!$U$52),"",Pér2!$U$52)</f>
        <v/>
      </c>
      <c r="BR36" s="87" t="e">
        <f t="shared" si="12"/>
        <v>#VALUE!</v>
      </c>
      <c r="BS36" s="87" t="e">
        <f t="shared" si="13"/>
        <v>#VALUE!</v>
      </c>
      <c r="CV36" s="100">
        <f t="shared" si="14"/>
        <v>2</v>
      </c>
      <c r="CW36" s="58">
        <f t="shared" si="15"/>
        <v>0</v>
      </c>
      <c r="CX36" s="101" t="str">
        <f t="shared" si="16"/>
        <v/>
      </c>
      <c r="CY36" s="100">
        <f t="shared" si="17"/>
        <v>2</v>
      </c>
      <c r="CZ36" s="58">
        <f t="shared" si="18"/>
        <v>0</v>
      </c>
      <c r="DA36" s="101" t="str">
        <f t="shared" si="19"/>
        <v/>
      </c>
      <c r="DD36" s="58">
        <v>19</v>
      </c>
      <c r="DE36" s="58" t="str">
        <f>IF(ISNUMBER(Pér1!$F36),(Pér1!$F36),"")</f>
        <v/>
      </c>
      <c r="DG36" s="58">
        <v>19</v>
      </c>
      <c r="DH36" s="58" t="str">
        <f>IF(ISNUMBER(Pér1!$I36),(Pér1!$I36),"")</f>
        <v/>
      </c>
      <c r="DJ36" s="58">
        <v>19</v>
      </c>
      <c r="DK36" s="58" t="str">
        <f>IF(ISNUMBER(Pér2!$F36),(Pér2!$F36),"")</f>
        <v/>
      </c>
      <c r="DM36" s="58">
        <v>19</v>
      </c>
      <c r="DN36" s="58" t="str">
        <f>IF(ISNUMBER(Pér2!$G36),(Pér2!$G36),"")</f>
        <v/>
      </c>
      <c r="DP36" s="58">
        <v>19</v>
      </c>
      <c r="DQ36" s="58" t="str">
        <f>IF(ISNUMBER(Pér3!$F36),(Pér3!$F36),"")</f>
        <v/>
      </c>
      <c r="DS36" s="58">
        <v>19</v>
      </c>
      <c r="DT36" s="58" t="str">
        <f>IF(ISNUMBER(Pér3!$G36),(Pér3!$G36),"")</f>
        <v/>
      </c>
      <c r="DV36" s="58">
        <v>19</v>
      </c>
      <c r="DW36" s="58" t="str">
        <f>IF(ISNUMBER(Pér4!$F36),(Pér4!$F36),"")</f>
        <v/>
      </c>
      <c r="DY36" s="58">
        <v>19</v>
      </c>
      <c r="DZ36" s="58" t="str">
        <f>IF(ISNUMBER(Pér4!$G36),(Pér4!$G36),"")</f>
        <v/>
      </c>
      <c r="EB36" s="58">
        <v>19</v>
      </c>
      <c r="EC36" s="58" t="str">
        <f>IF(ISNUMBER(Pér5!$F36),(Pér5!$F36),"")</f>
        <v/>
      </c>
      <c r="EE36" s="58">
        <v>19</v>
      </c>
      <c r="EF36" s="58" t="str">
        <f>IF(ISNUMBER(Pér5!$G36),(Pér5!$G36),"")</f>
        <v/>
      </c>
      <c r="EH36" s="58">
        <v>19</v>
      </c>
      <c r="EI36" s="58" t="str">
        <f>IF(ISNUMBER(Pér1!$H36),(Pér1!$H36),"")</f>
        <v/>
      </c>
      <c r="EK36" s="58">
        <v>19</v>
      </c>
      <c r="EL36" s="58" t="str">
        <f>IF(ISNUMBER(Pér1!$I36),(Pér1!$I36),"")</f>
        <v/>
      </c>
      <c r="EN36" s="58">
        <v>19</v>
      </c>
      <c r="EO36" s="58" t="str">
        <f>IF(ISNUMBER(Pér2!$H36),(Pér2!$H36),"")</f>
        <v/>
      </c>
      <c r="EQ36" s="58">
        <v>19</v>
      </c>
      <c r="ER36" s="58" t="str">
        <f>IF(ISNUMBER(Pér2!$I36),(Pér2!$I36),"")</f>
        <v/>
      </c>
      <c r="ET36" s="58">
        <v>19</v>
      </c>
      <c r="EU36" s="58" t="str">
        <f>IF(ISNUMBER(Pér3!$H36),(Pér3!$H36),"")</f>
        <v/>
      </c>
      <c r="EW36" s="58">
        <v>19</v>
      </c>
      <c r="EX36" s="58" t="str">
        <f>IF(ISNUMBER(Pér3!$I36),(Pér3!$I36),"")</f>
        <v/>
      </c>
      <c r="EZ36" s="58">
        <v>19</v>
      </c>
      <c r="FA36" s="58" t="str">
        <f>IF(ISNUMBER(Pér4!$H36),(Pér4!$H36),"")</f>
        <v/>
      </c>
      <c r="FC36" s="58">
        <v>19</v>
      </c>
      <c r="FD36" s="58" t="str">
        <f>IF(ISNUMBER(Pér4!$I36),(Pér4!$I36),"")</f>
        <v/>
      </c>
      <c r="FF36" s="58">
        <v>19</v>
      </c>
      <c r="FG36" s="58" t="str">
        <f>IF(ISNUMBER(Pér5!$H36),(Pér5!$H36),"")</f>
        <v/>
      </c>
      <c r="FI36" s="58">
        <v>19</v>
      </c>
      <c r="FJ36" s="58" t="str">
        <f>IF(ISNUMBER(Pér5!$I36),(Pér5!$I36),"")</f>
        <v/>
      </c>
      <c r="FL36" s="58">
        <v>19</v>
      </c>
      <c r="FM36" s="58" t="str">
        <f>IF(ISNUMBER(Pér1!$J36),(Pér1!$J36),"")</f>
        <v/>
      </c>
      <c r="FO36" s="58">
        <v>19</v>
      </c>
      <c r="FP36" s="58" t="str">
        <f>IF(ISNUMBER(Pér1!$K36),(Pér1!$K36),"")</f>
        <v/>
      </c>
      <c r="FR36" s="58">
        <v>19</v>
      </c>
      <c r="FS36" s="58" t="str">
        <f>IF(ISNUMBER(Pér2!$J36),(Pér2!$J36),"")</f>
        <v/>
      </c>
      <c r="FU36" s="58">
        <v>19</v>
      </c>
      <c r="FV36" s="58" t="str">
        <f>IF(ISNUMBER(Pér2!$K36),(Pér2!$K36),"")</f>
        <v/>
      </c>
      <c r="FX36" s="58">
        <v>19</v>
      </c>
      <c r="FY36" s="58" t="str">
        <f>IF(ISNUMBER(Pér3!$J36),(Pér3!$J36),"")</f>
        <v/>
      </c>
      <c r="GA36" s="58">
        <v>19</v>
      </c>
      <c r="GB36" s="58" t="str">
        <f>IF(ISNUMBER(Pér3!$K36),(Pér3!$K36),"")</f>
        <v/>
      </c>
      <c r="GD36" s="58">
        <v>19</v>
      </c>
      <c r="GE36" s="58" t="str">
        <f>IF(ISNUMBER(Pér4!$J36),(Pér4!$J36),"")</f>
        <v/>
      </c>
      <c r="GG36" s="58">
        <v>19</v>
      </c>
      <c r="GH36" s="58" t="str">
        <f>IF(ISNUMBER(Pér4!$K36),(Pér4!$K36),"")</f>
        <v/>
      </c>
      <c r="GJ36" s="58">
        <v>19</v>
      </c>
      <c r="GK36" s="58" t="str">
        <f>IF(ISNUMBER(Pér5!$J36),(Pér5!$J36),"")</f>
        <v/>
      </c>
      <c r="GM36" s="58">
        <v>19</v>
      </c>
      <c r="GN36" s="58" t="str">
        <f>IF(ISNUMBER(Pér5!$K36),(Pér5!$K36),"")</f>
        <v/>
      </c>
    </row>
    <row r="37" spans="1:196" ht="12.75" customHeight="1" x14ac:dyDescent="0.2">
      <c r="A37" s="1"/>
      <c r="B37" s="69"/>
      <c r="C37" s="3"/>
      <c r="D37" s="178" t="str">
        <f>IF(ISBLANK(Pér2!$W$12),"",(Pér2!$W$12))</f>
        <v/>
      </c>
      <c r="E37" s="70" t="str">
        <f>IF(ISBLANK(Pér2!$W$7),"",(Pér2!$W$7))</f>
        <v/>
      </c>
      <c r="F37" s="71" t="str">
        <f>IF(ISBLANK(Pér2!$W$8),"",(Pér2!$W$8))</f>
        <v/>
      </c>
      <c r="G37" s="71" t="str">
        <f>IF(ISBLANK(Pér2!$W$10),"",(Pér2!$W$10))</f>
        <v/>
      </c>
      <c r="H37" s="72" t="str">
        <f>HLOOKUP($C$7,$AG$27:$BO$41,12,TRUE)</f>
        <v/>
      </c>
      <c r="I37" s="180" t="str">
        <f>IF(ISBLANK(Pér2!$W$13),"",(Pér2!$W$13))</f>
        <v/>
      </c>
      <c r="J37" s="85" t="str">
        <f t="shared" si="10"/>
        <v/>
      </c>
      <c r="K37" s="69"/>
      <c r="L37" s="69"/>
      <c r="M37" s="178" t="str">
        <f>IF(ISBLANK(Pér5!$W$12),"",(Pér5!$W$12))</f>
        <v/>
      </c>
      <c r="N37" s="70" t="str">
        <f>IF(ISBLANK(Pér5!$W$7),"",(Pér5!$W$7))</f>
        <v/>
      </c>
      <c r="O37" s="71" t="str">
        <f>IF(ISBLANK(Pér5!$W$8),"",(Pér5!$W$8))</f>
        <v/>
      </c>
      <c r="P37" s="71" t="str">
        <f>IF(ISBLANK(Pér5!$W$10),"",(Pér5!$W$10))</f>
        <v/>
      </c>
      <c r="Q37" s="72" t="str">
        <f>HLOOKUP($C$7,$AG$75:$BO$89,12,TRUE)</f>
        <v/>
      </c>
      <c r="R37" s="180" t="str">
        <f>IF(ISBLANK(Pér5!$W$13),"",(Pér5!$W$13))</f>
        <v/>
      </c>
      <c r="S37" s="85" t="str">
        <f t="shared" si="11"/>
        <v/>
      </c>
      <c r="T37" s="1"/>
      <c r="U37" s="14"/>
      <c r="V37" s="14"/>
      <c r="W37" s="14"/>
      <c r="X37" s="14"/>
      <c r="Y37" s="14"/>
      <c r="Z37" s="14"/>
      <c r="AA37" s="14"/>
      <c r="AB37" s="14"/>
      <c r="AE37" s="74" t="str">
        <f>IF(ISTEXT(Pér1!$B44),Pér1!$B44,"")</f>
        <v/>
      </c>
      <c r="AF37" s="79">
        <v>10</v>
      </c>
      <c r="AG37" s="73" t="str">
        <f>IF(ISBLANK(Pér2!$V$18),"",Pér2!$V$18)</f>
        <v/>
      </c>
      <c r="AH37" s="73" t="str">
        <f>IF(ISBLANK(Pér2!$V$19),"",Pér2!$V$19)</f>
        <v/>
      </c>
      <c r="AI37" s="73" t="str">
        <f>IF(ISBLANK(Pér2!$V$20),"",Pér2!$V$20)</f>
        <v/>
      </c>
      <c r="AJ37" s="73" t="str">
        <f>IF(ISBLANK(Pér2!$V$21),"",Pér2!$V$21)</f>
        <v/>
      </c>
      <c r="AK37" s="73" t="str">
        <f>IF(ISBLANK(Pér2!$V$22),"",Pér2!$V$22)</f>
        <v/>
      </c>
      <c r="AL37" s="73" t="str">
        <f>IF(ISBLANK(Pér2!$V$23),"",Pér2!$V$23)</f>
        <v/>
      </c>
      <c r="AM37" s="73" t="str">
        <f>IF(ISBLANK(Pér2!$V$24),"",Pér2!$V$24)</f>
        <v/>
      </c>
      <c r="AN37" s="73" t="str">
        <f>IF(ISBLANK(Pér2!$V$25),"",Pér2!$V$25)</f>
        <v/>
      </c>
      <c r="AO37" s="73" t="str">
        <f>IF(ISBLANK(Pér2!$V$26),"",Pér2!$V$26)</f>
        <v/>
      </c>
      <c r="AP37" s="73" t="str">
        <f>IF(ISBLANK(Pér2!$V$27),"",Pér2!$V$27)</f>
        <v/>
      </c>
      <c r="AQ37" s="73" t="str">
        <f>IF(ISBLANK(Pér2!$V$28),"",Pér2!$V$28)</f>
        <v/>
      </c>
      <c r="AR37" s="73" t="str">
        <f>IF(ISBLANK(Pér2!$V$29),"",Pér2!$V$29)</f>
        <v/>
      </c>
      <c r="AS37" s="73" t="str">
        <f>IF(ISBLANK(Pér2!$V$30),"",Pér2!$V$30)</f>
        <v/>
      </c>
      <c r="AT37" s="73" t="str">
        <f>IF(ISBLANK(Pér2!$V$31),"",Pér2!$V$31)</f>
        <v/>
      </c>
      <c r="AU37" s="73" t="str">
        <f>IF(ISBLANK(Pér2!$V$32),"",Pér2!$V$32)</f>
        <v/>
      </c>
      <c r="AV37" s="73" t="str">
        <f>IF(ISBLANK(Pér2!$V$33),"",Pér2!$V$33)</f>
        <v/>
      </c>
      <c r="AW37" s="73" t="str">
        <f>IF(ISBLANK(Pér2!$V$34),"",Pér2!$V$34)</f>
        <v/>
      </c>
      <c r="AX37" s="73" t="str">
        <f>IF(ISBLANK(Pér2!$V$35),"",Pér2!$V$35)</f>
        <v/>
      </c>
      <c r="AY37" s="73" t="str">
        <f>IF(ISBLANK(Pér2!$V$36),"",Pér2!$V$36)</f>
        <v/>
      </c>
      <c r="AZ37" s="73" t="str">
        <f>IF(ISBLANK(Pér2!$V$37),"",Pér2!$V$37)</f>
        <v/>
      </c>
      <c r="BA37" s="73" t="str">
        <f>IF(ISBLANK(Pér2!$V$38),"",Pér2!$V$38)</f>
        <v/>
      </c>
      <c r="BB37" s="73" t="str">
        <f>IF(ISBLANK(Pér2!$V$39),"",Pér2!$V$39)</f>
        <v/>
      </c>
      <c r="BC37" s="73" t="str">
        <f>IF(ISBLANK(Pér2!$V$40),"",Pér2!$V$40)</f>
        <v/>
      </c>
      <c r="BD37" s="73" t="str">
        <f>IF(ISBLANK(Pér2!$V$41),"",Pér2!$V$41)</f>
        <v/>
      </c>
      <c r="BE37" s="73" t="str">
        <f>IF(ISBLANK(Pér2!$V$42),"",Pér2!$V$42)</f>
        <v/>
      </c>
      <c r="BF37" s="73" t="str">
        <f>IF(ISBLANK(Pér2!$V$43),"",Pér2!$V$43)</f>
        <v/>
      </c>
      <c r="BG37" s="73" t="str">
        <f>IF(ISBLANK(Pér2!$V$44),"",Pér2!$V$44)</f>
        <v/>
      </c>
      <c r="BH37" s="73" t="str">
        <f>IF(ISBLANK(Pér2!$V$45),"",Pér2!$V$45)</f>
        <v/>
      </c>
      <c r="BI37" s="73" t="str">
        <f>IF(ISBLANK(Pér2!$V$46),"",Pér2!$V$46)</f>
        <v/>
      </c>
      <c r="BJ37" s="73" t="str">
        <f>IF(ISBLANK(Pér2!$V$47),"",Pér2!$V$47)</f>
        <v/>
      </c>
      <c r="BK37" s="73" t="str">
        <f>IF(ISBLANK(Pér2!$V$48),"",Pér2!$V$48)</f>
        <v/>
      </c>
      <c r="BL37" s="73" t="str">
        <f>IF(ISBLANK(Pér2!$V$49),"",Pér2!$V$49)</f>
        <v/>
      </c>
      <c r="BM37" s="73" t="str">
        <f>IF(ISBLANK(Pér2!$V$50),"",Pér2!$V$50)</f>
        <v/>
      </c>
      <c r="BN37" s="73" t="str">
        <f>IF(ISBLANK(Pér2!$V$51),"",Pér2!$V$51)</f>
        <v/>
      </c>
      <c r="BO37" s="83" t="str">
        <f>IF(ISBLANK(Pér2!$V$52),"",Pér2!$V$52)</f>
        <v/>
      </c>
      <c r="BR37" s="87" t="e">
        <f t="shared" si="12"/>
        <v>#VALUE!</v>
      </c>
      <c r="BS37" s="87" t="e">
        <f t="shared" si="13"/>
        <v>#VALUE!</v>
      </c>
      <c r="CV37" s="100">
        <f t="shared" si="14"/>
        <v>2</v>
      </c>
      <c r="CW37" s="58">
        <f t="shared" si="15"/>
        <v>0</v>
      </c>
      <c r="CX37" s="101" t="str">
        <f t="shared" si="16"/>
        <v/>
      </c>
      <c r="CY37" s="100">
        <f t="shared" si="17"/>
        <v>2</v>
      </c>
      <c r="CZ37" s="58">
        <f t="shared" si="18"/>
        <v>0</v>
      </c>
      <c r="DA37" s="101" t="str">
        <f t="shared" si="19"/>
        <v/>
      </c>
      <c r="DD37" s="58">
        <v>20</v>
      </c>
      <c r="DE37" s="58" t="str">
        <f>IF(ISNUMBER(Pér1!$F37),(Pér1!$F37),"")</f>
        <v/>
      </c>
      <c r="DG37" s="58">
        <v>20</v>
      </c>
      <c r="DH37" s="58" t="str">
        <f>IF(ISNUMBER(Pér1!$I37),(Pér1!$I37),"")</f>
        <v/>
      </c>
      <c r="DJ37" s="58">
        <v>20</v>
      </c>
      <c r="DK37" s="58" t="str">
        <f>IF(ISNUMBER(Pér2!$F37),(Pér2!$F37),"")</f>
        <v/>
      </c>
      <c r="DM37" s="58">
        <v>20</v>
      </c>
      <c r="DN37" s="58" t="str">
        <f>IF(ISNUMBER(Pér2!$G37),(Pér2!$G37),"")</f>
        <v/>
      </c>
      <c r="DP37" s="58">
        <v>20</v>
      </c>
      <c r="DQ37" s="58" t="str">
        <f>IF(ISNUMBER(Pér3!$F37),(Pér3!$F37),"")</f>
        <v/>
      </c>
      <c r="DS37" s="58">
        <v>20</v>
      </c>
      <c r="DT37" s="58" t="str">
        <f>IF(ISNUMBER(Pér3!$G37),(Pér3!$G37),"")</f>
        <v/>
      </c>
      <c r="DV37" s="58">
        <v>20</v>
      </c>
      <c r="DW37" s="58" t="str">
        <f>IF(ISNUMBER(Pér4!$F37),(Pér4!$F37),"")</f>
        <v/>
      </c>
      <c r="DY37" s="58">
        <v>20</v>
      </c>
      <c r="DZ37" s="58" t="str">
        <f>IF(ISNUMBER(Pér4!$G37),(Pér4!$G37),"")</f>
        <v/>
      </c>
      <c r="EB37" s="58">
        <v>20</v>
      </c>
      <c r="EC37" s="58" t="str">
        <f>IF(ISNUMBER(Pér5!$F37),(Pér5!$F37),"")</f>
        <v/>
      </c>
      <c r="EE37" s="58">
        <v>20</v>
      </c>
      <c r="EF37" s="58" t="str">
        <f>IF(ISNUMBER(Pér5!$G37),(Pér5!$G37),"")</f>
        <v/>
      </c>
      <c r="EH37" s="58">
        <v>20</v>
      </c>
      <c r="EI37" s="58" t="str">
        <f>IF(ISNUMBER(Pér1!$H37),(Pér1!$H37),"")</f>
        <v/>
      </c>
      <c r="EK37" s="58">
        <v>20</v>
      </c>
      <c r="EL37" s="58" t="str">
        <f>IF(ISNUMBER(Pér1!$I37),(Pér1!$I37),"")</f>
        <v/>
      </c>
      <c r="EN37" s="58">
        <v>20</v>
      </c>
      <c r="EO37" s="58" t="str">
        <f>IF(ISNUMBER(Pér2!$H37),(Pér2!$H37),"")</f>
        <v/>
      </c>
      <c r="EQ37" s="58">
        <v>20</v>
      </c>
      <c r="ER37" s="58" t="str">
        <f>IF(ISNUMBER(Pér2!$I37),(Pér2!$I37),"")</f>
        <v/>
      </c>
      <c r="ET37" s="58">
        <v>20</v>
      </c>
      <c r="EU37" s="58" t="str">
        <f>IF(ISNUMBER(Pér3!$H37),(Pér3!$H37),"")</f>
        <v/>
      </c>
      <c r="EW37" s="58">
        <v>20</v>
      </c>
      <c r="EX37" s="58" t="str">
        <f>IF(ISNUMBER(Pér3!$I37),(Pér3!$I37),"")</f>
        <v/>
      </c>
      <c r="EZ37" s="58">
        <v>20</v>
      </c>
      <c r="FA37" s="58" t="str">
        <f>IF(ISNUMBER(Pér4!$H37),(Pér4!$H37),"")</f>
        <v/>
      </c>
      <c r="FC37" s="58">
        <v>20</v>
      </c>
      <c r="FD37" s="58" t="str">
        <f>IF(ISNUMBER(Pér4!$I37),(Pér4!$I37),"")</f>
        <v/>
      </c>
      <c r="FF37" s="58">
        <v>20</v>
      </c>
      <c r="FG37" s="58" t="str">
        <f>IF(ISNUMBER(Pér5!$H37),(Pér5!$H37),"")</f>
        <v/>
      </c>
      <c r="FI37" s="58">
        <v>20</v>
      </c>
      <c r="FJ37" s="58" t="str">
        <f>IF(ISNUMBER(Pér5!$I37),(Pér5!$I37),"")</f>
        <v/>
      </c>
      <c r="FL37" s="58">
        <v>20</v>
      </c>
      <c r="FM37" s="58" t="str">
        <f>IF(ISNUMBER(Pér1!$J37),(Pér1!$J37),"")</f>
        <v/>
      </c>
      <c r="FO37" s="58">
        <v>20</v>
      </c>
      <c r="FP37" s="58" t="str">
        <f>IF(ISNUMBER(Pér1!$K37),(Pér1!$K37),"")</f>
        <v/>
      </c>
      <c r="FR37" s="58">
        <v>20</v>
      </c>
      <c r="FS37" s="58" t="str">
        <f>IF(ISNUMBER(Pér2!$J37),(Pér2!$J37),"")</f>
        <v/>
      </c>
      <c r="FU37" s="58">
        <v>20</v>
      </c>
      <c r="FV37" s="58" t="str">
        <f>IF(ISNUMBER(Pér2!$K37),(Pér2!$K37),"")</f>
        <v/>
      </c>
      <c r="FX37" s="58">
        <v>20</v>
      </c>
      <c r="FY37" s="58" t="str">
        <f>IF(ISNUMBER(Pér3!$J37),(Pér3!$J37),"")</f>
        <v/>
      </c>
      <c r="GA37" s="58">
        <v>20</v>
      </c>
      <c r="GB37" s="58" t="str">
        <f>IF(ISNUMBER(Pér3!$K37),(Pér3!$K37),"")</f>
        <v/>
      </c>
      <c r="GD37" s="58">
        <v>20</v>
      </c>
      <c r="GE37" s="58" t="str">
        <f>IF(ISNUMBER(Pér4!$J37),(Pér4!$J37),"")</f>
        <v/>
      </c>
      <c r="GG37" s="58">
        <v>20</v>
      </c>
      <c r="GH37" s="58" t="str">
        <f>IF(ISNUMBER(Pér4!$K37),(Pér4!$K37),"")</f>
        <v/>
      </c>
      <c r="GJ37" s="58">
        <v>20</v>
      </c>
      <c r="GK37" s="58" t="str">
        <f>IF(ISNUMBER(Pér5!$J37),(Pér5!$J37),"")</f>
        <v/>
      </c>
      <c r="GM37" s="58">
        <v>20</v>
      </c>
      <c r="GN37" s="58" t="str">
        <f>IF(ISNUMBER(Pér5!$K37),(Pér5!$K37),"")</f>
        <v/>
      </c>
    </row>
    <row r="38" spans="1:196" ht="12.75" customHeight="1" x14ac:dyDescent="0.2">
      <c r="A38" s="1"/>
      <c r="B38" s="69"/>
      <c r="C38" s="3"/>
      <c r="D38" s="178" t="str">
        <f>IF(ISBLANK(Pér2!$X$12),"",(Pér2!$X$12))</f>
        <v/>
      </c>
      <c r="E38" s="70" t="str">
        <f>IF(ISBLANK(Pér2!$X$7),"",(Pér2!$X$7))</f>
        <v/>
      </c>
      <c r="F38" s="71" t="str">
        <f>IF(ISBLANK(Pér2!$X$8),"",(Pér2!$X$8))</f>
        <v/>
      </c>
      <c r="G38" s="71" t="str">
        <f>IF(ISBLANK(Pér2!$X$10),"",(Pér2!$X$10))</f>
        <v/>
      </c>
      <c r="H38" s="72" t="str">
        <f>HLOOKUP($C$7,$AG$27:$BO$41,13,TRUE)</f>
        <v/>
      </c>
      <c r="I38" s="180" t="str">
        <f>IF(ISBLANK(Pér2!$X$13),"",(Pér2!$X$13))</f>
        <v/>
      </c>
      <c r="J38" s="85" t="str">
        <f t="shared" si="10"/>
        <v/>
      </c>
      <c r="K38" s="69"/>
      <c r="L38" s="69"/>
      <c r="M38" s="178" t="str">
        <f>IF(ISBLANK(Pér5!$X$12),"",(Pér5!$X$12))</f>
        <v/>
      </c>
      <c r="N38" s="70" t="str">
        <f>IF(ISBLANK(Pér5!$X$7),"",(Pér5!$X$7))</f>
        <v/>
      </c>
      <c r="O38" s="71" t="str">
        <f>IF(ISBLANK(Pér5!$X$8),"",(Pér5!$X$8))</f>
        <v/>
      </c>
      <c r="P38" s="71" t="str">
        <f>IF(ISBLANK(Pér5!$X$10),"",(Pér5!$X$10))</f>
        <v/>
      </c>
      <c r="Q38" s="72" t="str">
        <f>HLOOKUP($C$7,$AG$75:$BO$89,13,TRUE)</f>
        <v/>
      </c>
      <c r="R38" s="180" t="str">
        <f>IF(ISBLANK(Pér5!$X$13),"",(Pér5!$X$13))</f>
        <v/>
      </c>
      <c r="S38" s="85" t="str">
        <f t="shared" si="11"/>
        <v/>
      </c>
      <c r="T38" s="1"/>
      <c r="U38" s="14"/>
      <c r="V38" s="14"/>
      <c r="W38" s="14"/>
      <c r="X38" s="14"/>
      <c r="Y38" s="14"/>
      <c r="Z38" s="14"/>
      <c r="AA38" s="14"/>
      <c r="AB38" s="14"/>
      <c r="AE38" s="74" t="str">
        <f>IF(ISTEXT(Pér1!$B45),Pér1!$B45,"")</f>
        <v/>
      </c>
      <c r="AF38" s="79">
        <v>11</v>
      </c>
      <c r="AG38" s="73" t="str">
        <f>IF(ISBLANK(Pér2!$W$18),"",Pér2!$W$18)</f>
        <v/>
      </c>
      <c r="AH38" s="73" t="str">
        <f>IF(ISBLANK(Pér2!$W$19),"",Pér2!$W$19)</f>
        <v/>
      </c>
      <c r="AI38" s="73" t="str">
        <f>IF(ISBLANK(Pér2!$W$20),"",Pér2!$W$20)</f>
        <v/>
      </c>
      <c r="AJ38" s="73" t="str">
        <f>IF(ISBLANK(Pér2!$W$21),"",Pér2!$W$21)</f>
        <v/>
      </c>
      <c r="AK38" s="73" t="str">
        <f>IF(ISBLANK(Pér2!$W$22),"",Pér2!$W$22)</f>
        <v/>
      </c>
      <c r="AL38" s="73" t="str">
        <f>IF(ISBLANK(Pér2!$W$23),"",Pér2!$W$23)</f>
        <v/>
      </c>
      <c r="AM38" s="73" t="str">
        <f>IF(ISBLANK(Pér2!$W$24),"",Pér2!$W$24)</f>
        <v/>
      </c>
      <c r="AN38" s="73" t="str">
        <f>IF(ISBLANK(Pér2!$W$25),"",Pér2!$W$25)</f>
        <v/>
      </c>
      <c r="AO38" s="73" t="str">
        <f>IF(ISBLANK(Pér2!$W$26),"",Pér2!$W$26)</f>
        <v/>
      </c>
      <c r="AP38" s="73" t="str">
        <f>IF(ISBLANK(Pér2!$W$27),"",Pér2!$W$27)</f>
        <v/>
      </c>
      <c r="AQ38" s="73" t="str">
        <f>IF(ISBLANK(Pér2!$W$28),"",Pér2!$W$28)</f>
        <v/>
      </c>
      <c r="AR38" s="73" t="str">
        <f>IF(ISBLANK(Pér2!$W$29),"",Pér2!$W$29)</f>
        <v/>
      </c>
      <c r="AS38" s="73" t="str">
        <f>IF(ISBLANK(Pér2!$W$30),"",Pér2!$W$30)</f>
        <v/>
      </c>
      <c r="AT38" s="73" t="str">
        <f>IF(ISBLANK(Pér2!$W$31),"",Pér2!$W$31)</f>
        <v/>
      </c>
      <c r="AU38" s="73" t="str">
        <f>IF(ISBLANK(Pér2!$W$32),"",Pér2!$W$32)</f>
        <v/>
      </c>
      <c r="AV38" s="73" t="str">
        <f>IF(ISBLANK(Pér2!$W$33),"",Pér2!$W$33)</f>
        <v/>
      </c>
      <c r="AW38" s="73" t="str">
        <f>IF(ISBLANK(Pér2!$W$34),"",Pér2!$W$34)</f>
        <v/>
      </c>
      <c r="AX38" s="73" t="str">
        <f>IF(ISBLANK(Pér2!$W$35),"",Pér2!$W$35)</f>
        <v/>
      </c>
      <c r="AY38" s="73" t="str">
        <f>IF(ISBLANK(Pér2!$W$36),"",Pér2!$W$36)</f>
        <v/>
      </c>
      <c r="AZ38" s="73" t="str">
        <f>IF(ISBLANK(Pér2!$W$37),"",Pér2!$W$37)</f>
        <v/>
      </c>
      <c r="BA38" s="73" t="str">
        <f>IF(ISBLANK(Pér2!$W$38),"",Pér2!$W$38)</f>
        <v/>
      </c>
      <c r="BB38" s="73" t="str">
        <f>IF(ISBLANK(Pér2!$W$39),"",Pér2!$W$39)</f>
        <v/>
      </c>
      <c r="BC38" s="73" t="str">
        <f>IF(ISBLANK(Pér2!$W$40),"",Pér2!$W$40)</f>
        <v/>
      </c>
      <c r="BD38" s="73" t="str">
        <f>IF(ISBLANK(Pér2!$W$41),"",Pér2!$W$41)</f>
        <v/>
      </c>
      <c r="BE38" s="73" t="str">
        <f>IF(ISBLANK(Pér2!$W$42),"",Pér2!$W$42)</f>
        <v/>
      </c>
      <c r="BF38" s="73" t="str">
        <f>IF(ISBLANK(Pér2!$W$43),"",Pér2!$W$43)</f>
        <v/>
      </c>
      <c r="BG38" s="73" t="str">
        <f>IF(ISBLANK(Pér2!$W$44),"",Pér2!$W$44)</f>
        <v/>
      </c>
      <c r="BH38" s="73" t="str">
        <f>IF(ISBLANK(Pér2!$W$45),"",Pér2!$W$45)</f>
        <v/>
      </c>
      <c r="BI38" s="73" t="str">
        <f>IF(ISBLANK(Pér2!$W$46),"",Pér2!$W$46)</f>
        <v/>
      </c>
      <c r="BJ38" s="73" t="str">
        <f>IF(ISBLANK(Pér2!$W$47),"",Pér2!$W$47)</f>
        <v/>
      </c>
      <c r="BK38" s="73" t="str">
        <f>IF(ISBLANK(Pér2!$W$48),"",Pér2!$W$48)</f>
        <v/>
      </c>
      <c r="BL38" s="73" t="str">
        <f>IF(ISBLANK(Pér2!$W$49),"",Pér2!$W$49)</f>
        <v/>
      </c>
      <c r="BM38" s="73" t="str">
        <f>IF(ISBLANK(Pér2!$W$50),"",Pér2!$W$50)</f>
        <v/>
      </c>
      <c r="BN38" s="73" t="str">
        <f>IF(ISBLANK(Pér2!$W$51),"",Pér2!$W$51)</f>
        <v/>
      </c>
      <c r="BO38" s="83" t="str">
        <f>IF(ISBLANK(Pér2!$W$52),"",Pér2!$W$52)</f>
        <v/>
      </c>
      <c r="BR38" s="87" t="e">
        <f t="shared" si="12"/>
        <v>#VALUE!</v>
      </c>
      <c r="BS38" s="87" t="e">
        <f t="shared" si="13"/>
        <v>#VALUE!</v>
      </c>
      <c r="CV38" s="100">
        <f t="shared" si="14"/>
        <v>2</v>
      </c>
      <c r="CW38" s="58">
        <f t="shared" si="15"/>
        <v>0</v>
      </c>
      <c r="CX38" s="101" t="str">
        <f t="shared" si="16"/>
        <v/>
      </c>
      <c r="CY38" s="100">
        <f t="shared" si="17"/>
        <v>2</v>
      </c>
      <c r="CZ38" s="58">
        <f t="shared" si="18"/>
        <v>0</v>
      </c>
      <c r="DA38" s="101" t="str">
        <f t="shared" si="19"/>
        <v/>
      </c>
      <c r="DD38" s="58">
        <v>21</v>
      </c>
      <c r="DE38" s="58" t="str">
        <f>IF(ISNUMBER(Pér1!$F38),(Pér1!$F38),"")</f>
        <v/>
      </c>
      <c r="DG38" s="58">
        <v>21</v>
      </c>
      <c r="DH38" s="58" t="str">
        <f>IF(ISNUMBER(Pér1!$I38),(Pér1!$I38),"")</f>
        <v/>
      </c>
      <c r="DJ38" s="58">
        <v>21</v>
      </c>
      <c r="DK38" s="58" t="str">
        <f>IF(ISNUMBER(Pér2!$F38),(Pér2!$F38),"")</f>
        <v/>
      </c>
      <c r="DM38" s="58">
        <v>21</v>
      </c>
      <c r="DN38" s="58" t="str">
        <f>IF(ISNUMBER(Pér2!$G38),(Pér2!$G38),"")</f>
        <v/>
      </c>
      <c r="DP38" s="58">
        <v>21</v>
      </c>
      <c r="DQ38" s="58" t="str">
        <f>IF(ISNUMBER(Pér3!$F38),(Pér3!$F38),"")</f>
        <v/>
      </c>
      <c r="DS38" s="58">
        <v>21</v>
      </c>
      <c r="DT38" s="58" t="str">
        <f>IF(ISNUMBER(Pér3!$G38),(Pér3!$G38),"")</f>
        <v/>
      </c>
      <c r="DV38" s="58">
        <v>21</v>
      </c>
      <c r="DW38" s="58" t="str">
        <f>IF(ISNUMBER(Pér4!$F38),(Pér4!$F38),"")</f>
        <v/>
      </c>
      <c r="DY38" s="58">
        <v>21</v>
      </c>
      <c r="DZ38" s="58" t="str">
        <f>IF(ISNUMBER(Pér4!$G38),(Pér4!$G38),"")</f>
        <v/>
      </c>
      <c r="EB38" s="58">
        <v>21</v>
      </c>
      <c r="EC38" s="58" t="str">
        <f>IF(ISNUMBER(Pér5!$F38),(Pér5!$F38),"")</f>
        <v/>
      </c>
      <c r="EE38" s="58">
        <v>21</v>
      </c>
      <c r="EF38" s="58" t="str">
        <f>IF(ISNUMBER(Pér5!$G38),(Pér5!$G38),"")</f>
        <v/>
      </c>
      <c r="EH38" s="58">
        <v>21</v>
      </c>
      <c r="EI38" s="58" t="str">
        <f>IF(ISNUMBER(Pér1!$H38),(Pér1!$H38),"")</f>
        <v/>
      </c>
      <c r="EK38" s="58">
        <v>21</v>
      </c>
      <c r="EL38" s="58" t="str">
        <f>IF(ISNUMBER(Pér1!$I38),(Pér1!$I38),"")</f>
        <v/>
      </c>
      <c r="EN38" s="58">
        <v>21</v>
      </c>
      <c r="EO38" s="58" t="str">
        <f>IF(ISNUMBER(Pér2!$H38),(Pér2!$H38),"")</f>
        <v/>
      </c>
      <c r="EQ38" s="58">
        <v>21</v>
      </c>
      <c r="ER38" s="58" t="str">
        <f>IF(ISNUMBER(Pér2!$I38),(Pér2!$I38),"")</f>
        <v/>
      </c>
      <c r="ET38" s="58">
        <v>21</v>
      </c>
      <c r="EU38" s="58" t="str">
        <f>IF(ISNUMBER(Pér3!$H38),(Pér3!$H38),"")</f>
        <v/>
      </c>
      <c r="EW38" s="58">
        <v>21</v>
      </c>
      <c r="EX38" s="58" t="str">
        <f>IF(ISNUMBER(Pér3!$I38),(Pér3!$I38),"")</f>
        <v/>
      </c>
      <c r="EZ38" s="58">
        <v>21</v>
      </c>
      <c r="FA38" s="58" t="str">
        <f>IF(ISNUMBER(Pér4!$H38),(Pér4!$H38),"")</f>
        <v/>
      </c>
      <c r="FC38" s="58">
        <v>21</v>
      </c>
      <c r="FD38" s="58" t="str">
        <f>IF(ISNUMBER(Pér4!$I38),(Pér4!$I38),"")</f>
        <v/>
      </c>
      <c r="FF38" s="58">
        <v>21</v>
      </c>
      <c r="FG38" s="58" t="str">
        <f>IF(ISNUMBER(Pér5!$H38),(Pér5!$H38),"")</f>
        <v/>
      </c>
      <c r="FI38" s="58">
        <v>21</v>
      </c>
      <c r="FJ38" s="58" t="str">
        <f>IF(ISNUMBER(Pér5!$I38),(Pér5!$I38),"")</f>
        <v/>
      </c>
      <c r="FL38" s="58">
        <v>21</v>
      </c>
      <c r="FM38" s="58" t="str">
        <f>IF(ISNUMBER(Pér1!$J38),(Pér1!$J38),"")</f>
        <v/>
      </c>
      <c r="FO38" s="58">
        <v>21</v>
      </c>
      <c r="FP38" s="58" t="str">
        <f>IF(ISNUMBER(Pér1!$K38),(Pér1!$K38),"")</f>
        <v/>
      </c>
      <c r="FR38" s="58">
        <v>21</v>
      </c>
      <c r="FS38" s="58" t="str">
        <f>IF(ISNUMBER(Pér2!$J38),(Pér2!$J38),"")</f>
        <v/>
      </c>
      <c r="FU38" s="58">
        <v>21</v>
      </c>
      <c r="FV38" s="58" t="str">
        <f>IF(ISNUMBER(Pér2!$K38),(Pér2!$K38),"")</f>
        <v/>
      </c>
      <c r="FX38" s="58">
        <v>21</v>
      </c>
      <c r="FY38" s="58" t="str">
        <f>IF(ISNUMBER(Pér3!$J38),(Pér3!$J38),"")</f>
        <v/>
      </c>
      <c r="GA38" s="58">
        <v>21</v>
      </c>
      <c r="GB38" s="58" t="str">
        <f>IF(ISNUMBER(Pér3!$K38),(Pér3!$K38),"")</f>
        <v/>
      </c>
      <c r="GD38" s="58">
        <v>21</v>
      </c>
      <c r="GE38" s="58" t="str">
        <f>IF(ISNUMBER(Pér4!$J38),(Pér4!$J38),"")</f>
        <v/>
      </c>
      <c r="GG38" s="58">
        <v>21</v>
      </c>
      <c r="GH38" s="58" t="str">
        <f>IF(ISNUMBER(Pér4!$K38),(Pér4!$K38),"")</f>
        <v/>
      </c>
      <c r="GJ38" s="58">
        <v>21</v>
      </c>
      <c r="GK38" s="58" t="str">
        <f>IF(ISNUMBER(Pér5!$J38),(Pér5!$J38),"")</f>
        <v/>
      </c>
      <c r="GM38" s="58">
        <v>21</v>
      </c>
      <c r="GN38" s="58" t="str">
        <f>IF(ISNUMBER(Pér5!$K38),(Pér5!$K38),"")</f>
        <v/>
      </c>
    </row>
    <row r="39" spans="1:196" ht="12.75" customHeight="1" x14ac:dyDescent="0.2">
      <c r="A39" s="1"/>
      <c r="B39" s="69"/>
      <c r="C39" s="3"/>
      <c r="D39" s="178" t="str">
        <f>IF(ISBLANK(Pér2!$Y$12),"",(Pér2!$Y$12))</f>
        <v/>
      </c>
      <c r="E39" s="70" t="str">
        <f>IF(ISBLANK(Pér2!$Y$7),"",(Pér2!$Y$7))</f>
        <v/>
      </c>
      <c r="F39" s="71" t="str">
        <f>IF(ISBLANK(Pér2!$Y$8),"",(Pér2!$Y$8))</f>
        <v/>
      </c>
      <c r="G39" s="71" t="str">
        <f>IF(ISBLANK(Pér2!$Y$10),"",(Pér2!$Y$10))</f>
        <v/>
      </c>
      <c r="H39" s="72" t="str">
        <f>HLOOKUP($C$7,$AG$27:$BO$41,14,TRUE)</f>
        <v/>
      </c>
      <c r="I39" s="180" t="str">
        <f>IF(ISBLANK(Pér2!$Y$13),"",(Pér2!$Y$13))</f>
        <v/>
      </c>
      <c r="J39" s="85" t="str">
        <f t="shared" si="10"/>
        <v/>
      </c>
      <c r="K39" s="69"/>
      <c r="L39" s="69"/>
      <c r="M39" s="178" t="str">
        <f>IF(ISBLANK(Pér5!$Y$12),"",(Pér5!$Y$12))</f>
        <v/>
      </c>
      <c r="N39" s="70" t="str">
        <f>IF(ISBLANK(Pér5!$Y$7),"",(Pér5!$Y$7))</f>
        <v/>
      </c>
      <c r="O39" s="71" t="str">
        <f>IF(ISBLANK(Pér5!$Y$8),"",(Pér5!$Y$8))</f>
        <v/>
      </c>
      <c r="P39" s="71" t="str">
        <f>IF(ISBLANK(Pér5!$Y$10),"",(Pér5!$Y$10))</f>
        <v/>
      </c>
      <c r="Q39" s="72" t="str">
        <f>HLOOKUP($C$7,$AG$75:$BO$89,14,TRUE)</f>
        <v/>
      </c>
      <c r="R39" s="180" t="str">
        <f>IF(ISBLANK(Pér5!$Y$13),"",(Pér5!$Y$13))</f>
        <v/>
      </c>
      <c r="S39" s="85" t="str">
        <f>IF(ISERROR(BS39),"",BS39)</f>
        <v/>
      </c>
      <c r="T39" s="1"/>
      <c r="U39" s="14"/>
      <c r="V39" s="14"/>
      <c r="W39" s="14"/>
      <c r="X39" s="14"/>
      <c r="Y39" s="14"/>
      <c r="Z39" s="14"/>
      <c r="AA39" s="14"/>
      <c r="AB39" s="14"/>
      <c r="AE39" s="74" t="str">
        <f>IF(ISTEXT(Pér1!$B46),Pér1!$B46,"")</f>
        <v/>
      </c>
      <c r="AF39" s="79">
        <v>12</v>
      </c>
      <c r="AG39" s="73" t="str">
        <f>IF(ISBLANK(Pér2!$X$18),"",Pér2!$X$18)</f>
        <v/>
      </c>
      <c r="AH39" s="73" t="str">
        <f>IF(ISBLANK(Pér2!$X$19),"",Pér2!$X$19)</f>
        <v/>
      </c>
      <c r="AI39" s="73" t="str">
        <f>IF(ISBLANK(Pér2!$X$20),"",Pér2!$X$20)</f>
        <v/>
      </c>
      <c r="AJ39" s="73" t="str">
        <f>IF(ISBLANK(Pér2!$X$21),"",Pér2!$X$21)</f>
        <v/>
      </c>
      <c r="AK39" s="73" t="str">
        <f>IF(ISBLANK(Pér2!$X$22),"",Pér2!$X$22)</f>
        <v/>
      </c>
      <c r="AL39" s="73" t="str">
        <f>IF(ISBLANK(Pér2!$X$23),"",Pér2!$X$23)</f>
        <v/>
      </c>
      <c r="AM39" s="73" t="str">
        <f>IF(ISBLANK(Pér2!$X$24),"",Pér2!$X$24)</f>
        <v/>
      </c>
      <c r="AN39" s="73" t="str">
        <f>IF(ISBLANK(Pér2!$X$25),"",Pér2!$X$25)</f>
        <v/>
      </c>
      <c r="AO39" s="73" t="str">
        <f>IF(ISBLANK(Pér2!$X$26),"",Pér2!$X$26)</f>
        <v/>
      </c>
      <c r="AP39" s="73" t="str">
        <f>IF(ISBLANK(Pér2!$X$27),"",Pér2!$X$27)</f>
        <v/>
      </c>
      <c r="AQ39" s="73" t="str">
        <f>IF(ISBLANK(Pér2!$X$28),"",Pér2!$X$28)</f>
        <v/>
      </c>
      <c r="AR39" s="73" t="str">
        <f>IF(ISBLANK(Pér2!$X$29),"",Pér2!$X$29)</f>
        <v/>
      </c>
      <c r="AS39" s="73" t="str">
        <f>IF(ISBLANK(Pér2!$X$30),"",Pér2!$X$30)</f>
        <v/>
      </c>
      <c r="AT39" s="73" t="str">
        <f>IF(ISBLANK(Pér2!$X$31),"",Pér2!$X$31)</f>
        <v/>
      </c>
      <c r="AU39" s="73" t="str">
        <f>IF(ISBLANK(Pér2!$X$32),"",Pér2!$X$32)</f>
        <v/>
      </c>
      <c r="AV39" s="73" t="str">
        <f>IF(ISBLANK(Pér2!$X$33),"",Pér2!$X$33)</f>
        <v/>
      </c>
      <c r="AW39" s="73" t="str">
        <f>IF(ISBLANK(Pér2!$X$34),"",Pér2!$X$34)</f>
        <v/>
      </c>
      <c r="AX39" s="73" t="str">
        <f>IF(ISBLANK(Pér2!$X$35),"",Pér2!$X$35)</f>
        <v/>
      </c>
      <c r="AY39" s="73" t="str">
        <f>IF(ISBLANK(Pér2!$X$36),"",Pér2!$X$36)</f>
        <v/>
      </c>
      <c r="AZ39" s="73" t="str">
        <f>IF(ISBLANK(Pér2!$X$37),"",Pér2!$X$37)</f>
        <v/>
      </c>
      <c r="BA39" s="73" t="str">
        <f>IF(ISBLANK(Pér2!$X$38),"",Pér2!$X$38)</f>
        <v/>
      </c>
      <c r="BB39" s="73" t="str">
        <f>IF(ISBLANK(Pér2!$X$39),"",Pér2!$X$39)</f>
        <v/>
      </c>
      <c r="BC39" s="73" t="str">
        <f>IF(ISBLANK(Pér2!$X$40),"",Pér2!$X$40)</f>
        <v/>
      </c>
      <c r="BD39" s="73" t="str">
        <f>IF(ISBLANK(Pér2!$X$41),"",Pér2!$X$41)</f>
        <v/>
      </c>
      <c r="BE39" s="73" t="str">
        <f>IF(ISBLANK(Pér2!$X$42),"",Pér2!$X$42)</f>
        <v/>
      </c>
      <c r="BF39" s="73" t="str">
        <f>IF(ISBLANK(Pér2!$X$43),"",Pér2!$X$43)</f>
        <v/>
      </c>
      <c r="BG39" s="73" t="str">
        <f>IF(ISBLANK(Pér2!$X$44),"",Pér2!$X$44)</f>
        <v/>
      </c>
      <c r="BH39" s="73" t="str">
        <f>IF(ISBLANK(Pér2!$X$45),"",Pér2!$X$45)</f>
        <v/>
      </c>
      <c r="BI39" s="73" t="str">
        <f>IF(ISBLANK(Pér2!$X$46),"",Pér2!$X$46)</f>
        <v/>
      </c>
      <c r="BJ39" s="73" t="str">
        <f>IF(ISBLANK(Pér2!$X$47),"",Pér2!$X$47)</f>
        <v/>
      </c>
      <c r="BK39" s="73" t="str">
        <f>IF(ISBLANK(Pér2!$X$48),"",Pér2!$X$48)</f>
        <v/>
      </c>
      <c r="BL39" s="73" t="str">
        <f>IF(ISBLANK(Pér2!$X$49),"",Pér2!$X$49)</f>
        <v/>
      </c>
      <c r="BM39" s="73" t="str">
        <f>IF(ISBLANK(Pér2!$X$50),"",Pér2!$X$50)</f>
        <v/>
      </c>
      <c r="BN39" s="73" t="str">
        <f>IF(ISBLANK(Pér2!$X$51),"",Pér2!$X$51)</f>
        <v/>
      </c>
      <c r="BO39" s="83" t="str">
        <f>IF(ISBLANK(Pér2!$X$52),"",Pér2!$X$52)</f>
        <v/>
      </c>
      <c r="BR39" s="87" t="e">
        <f t="shared" si="12"/>
        <v>#VALUE!</v>
      </c>
      <c r="BS39" s="87" t="e">
        <f t="shared" si="13"/>
        <v>#VALUE!</v>
      </c>
      <c r="CV39" s="100">
        <f t="shared" si="14"/>
        <v>2</v>
      </c>
      <c r="CW39" s="58">
        <f t="shared" si="15"/>
        <v>0</v>
      </c>
      <c r="CX39" s="101" t="str">
        <f t="shared" si="16"/>
        <v/>
      </c>
      <c r="CY39" s="100">
        <f t="shared" si="17"/>
        <v>2</v>
      </c>
      <c r="CZ39" s="58">
        <f t="shared" si="18"/>
        <v>0</v>
      </c>
      <c r="DA39" s="101" t="str">
        <f t="shared" si="19"/>
        <v/>
      </c>
      <c r="DD39" s="58">
        <v>22</v>
      </c>
      <c r="DE39" s="58" t="str">
        <f>IF(ISNUMBER(Pér1!$F39),(Pér1!$F39),"")</f>
        <v/>
      </c>
      <c r="DG39" s="58">
        <v>22</v>
      </c>
      <c r="DH39" s="58" t="str">
        <f>IF(ISNUMBER(Pér1!$I39),(Pér1!$I39),"")</f>
        <v/>
      </c>
      <c r="DJ39" s="58">
        <v>22</v>
      </c>
      <c r="DK39" s="58" t="str">
        <f>IF(ISNUMBER(Pér2!$F39),(Pér2!$F39),"")</f>
        <v/>
      </c>
      <c r="DM39" s="58">
        <v>22</v>
      </c>
      <c r="DN39" s="58" t="str">
        <f>IF(ISNUMBER(Pér2!$G39),(Pér2!$G39),"")</f>
        <v/>
      </c>
      <c r="DP39" s="58">
        <v>22</v>
      </c>
      <c r="DQ39" s="58" t="str">
        <f>IF(ISNUMBER(Pér3!$F39),(Pér3!$F39),"")</f>
        <v/>
      </c>
      <c r="DS39" s="58">
        <v>22</v>
      </c>
      <c r="DT39" s="58" t="str">
        <f>IF(ISNUMBER(Pér3!$G39),(Pér3!$G39),"")</f>
        <v/>
      </c>
      <c r="DV39" s="58">
        <v>22</v>
      </c>
      <c r="DW39" s="58" t="str">
        <f>IF(ISNUMBER(Pér4!$F39),(Pér4!$F39),"")</f>
        <v/>
      </c>
      <c r="DY39" s="58">
        <v>22</v>
      </c>
      <c r="DZ39" s="58" t="str">
        <f>IF(ISNUMBER(Pér4!$G39),(Pér4!$G39),"")</f>
        <v/>
      </c>
      <c r="EB39" s="58">
        <v>22</v>
      </c>
      <c r="EC39" s="58" t="str">
        <f>IF(ISNUMBER(Pér5!$F39),(Pér5!$F39),"")</f>
        <v/>
      </c>
      <c r="EE39" s="58">
        <v>22</v>
      </c>
      <c r="EF39" s="58" t="str">
        <f>IF(ISNUMBER(Pér5!$G39),(Pér5!$G39),"")</f>
        <v/>
      </c>
      <c r="EH39" s="58">
        <v>22</v>
      </c>
      <c r="EI39" s="58" t="str">
        <f>IF(ISNUMBER(Pér1!$H39),(Pér1!$H39),"")</f>
        <v/>
      </c>
      <c r="EK39" s="58">
        <v>22</v>
      </c>
      <c r="EL39" s="58" t="str">
        <f>IF(ISNUMBER(Pér1!$I39),(Pér1!$I39),"")</f>
        <v/>
      </c>
      <c r="EN39" s="58">
        <v>22</v>
      </c>
      <c r="EO39" s="58" t="str">
        <f>IF(ISNUMBER(Pér2!$H39),(Pér2!$H39),"")</f>
        <v/>
      </c>
      <c r="EQ39" s="58">
        <v>22</v>
      </c>
      <c r="ER39" s="58" t="str">
        <f>IF(ISNUMBER(Pér2!$I39),(Pér2!$I39),"")</f>
        <v/>
      </c>
      <c r="ET39" s="58">
        <v>22</v>
      </c>
      <c r="EU39" s="58" t="str">
        <f>IF(ISNUMBER(Pér3!$H39),(Pér3!$H39),"")</f>
        <v/>
      </c>
      <c r="EW39" s="58">
        <v>22</v>
      </c>
      <c r="EX39" s="58" t="str">
        <f>IF(ISNUMBER(Pér3!$I39),(Pér3!$I39),"")</f>
        <v/>
      </c>
      <c r="EZ39" s="58">
        <v>22</v>
      </c>
      <c r="FA39" s="58" t="str">
        <f>IF(ISNUMBER(Pér4!$H39),(Pér4!$H39),"")</f>
        <v/>
      </c>
      <c r="FC39" s="58">
        <v>22</v>
      </c>
      <c r="FD39" s="58" t="str">
        <f>IF(ISNUMBER(Pér4!$I39),(Pér4!$I39),"")</f>
        <v/>
      </c>
      <c r="FF39" s="58">
        <v>22</v>
      </c>
      <c r="FG39" s="58" t="str">
        <f>IF(ISNUMBER(Pér5!$H39),(Pér5!$H39),"")</f>
        <v/>
      </c>
      <c r="FI39" s="58">
        <v>22</v>
      </c>
      <c r="FJ39" s="58" t="str">
        <f>IF(ISNUMBER(Pér5!$I39),(Pér5!$I39),"")</f>
        <v/>
      </c>
      <c r="FL39" s="58">
        <v>22</v>
      </c>
      <c r="FM39" s="58" t="str">
        <f>IF(ISNUMBER(Pér1!$J39),(Pér1!$J39),"")</f>
        <v/>
      </c>
      <c r="FO39" s="58">
        <v>22</v>
      </c>
      <c r="FP39" s="58" t="str">
        <f>IF(ISNUMBER(Pér1!$K39),(Pér1!$K39),"")</f>
        <v/>
      </c>
      <c r="FR39" s="58">
        <v>22</v>
      </c>
      <c r="FS39" s="58" t="str">
        <f>IF(ISNUMBER(Pér2!$J39),(Pér2!$J39),"")</f>
        <v/>
      </c>
      <c r="FU39" s="58">
        <v>22</v>
      </c>
      <c r="FV39" s="58" t="str">
        <f>IF(ISNUMBER(Pér2!$K39),(Pér2!$K39),"")</f>
        <v/>
      </c>
      <c r="FX39" s="58">
        <v>22</v>
      </c>
      <c r="FY39" s="58" t="str">
        <f>IF(ISNUMBER(Pér3!$J39),(Pér3!$J39),"")</f>
        <v/>
      </c>
      <c r="GA39" s="58">
        <v>22</v>
      </c>
      <c r="GB39" s="58" t="str">
        <f>IF(ISNUMBER(Pér3!$K39),(Pér3!$K39),"")</f>
        <v/>
      </c>
      <c r="GD39" s="58">
        <v>22</v>
      </c>
      <c r="GE39" s="58" t="str">
        <f>IF(ISNUMBER(Pér4!$J39),(Pér4!$J39),"")</f>
        <v/>
      </c>
      <c r="GG39" s="58">
        <v>22</v>
      </c>
      <c r="GH39" s="58" t="str">
        <f>IF(ISNUMBER(Pér4!$K39),(Pér4!$K39),"")</f>
        <v/>
      </c>
      <c r="GJ39" s="58">
        <v>22</v>
      </c>
      <c r="GK39" s="58" t="str">
        <f>IF(ISNUMBER(Pér5!$J39),(Pér5!$J39),"")</f>
        <v/>
      </c>
      <c r="GM39" s="58">
        <v>22</v>
      </c>
      <c r="GN39" s="58" t="str">
        <f>IF(ISNUMBER(Pér5!$K39),(Pér5!$K39),"")</f>
        <v/>
      </c>
    </row>
    <row r="40" spans="1:196" ht="12.75" customHeight="1" x14ac:dyDescent="0.2">
      <c r="A40" s="1"/>
      <c r="B40" s="69"/>
      <c r="C40" s="3"/>
      <c r="D40" s="166" t="str">
        <f>IF(ISBLANK(Pér2!$Z$12),"",(Pér2!$Z$12))</f>
        <v/>
      </c>
      <c r="E40" s="167" t="str">
        <f>IF(ISBLANK(Pér2!$Z$7),"",(Pér2!$Z$7))</f>
        <v/>
      </c>
      <c r="F40" s="168" t="str">
        <f>IF(ISBLANK(Pér2!$Z$8),"",(Pér2!$Z$8))</f>
        <v/>
      </c>
      <c r="G40" s="168" t="str">
        <f>IF(ISBLANK(Pér2!$Z$10),"",(Pér2!$Z$10))</f>
        <v/>
      </c>
      <c r="H40" s="169" t="str">
        <f>HLOOKUP($C$7,$AG$27:$BO$41,15,TRUE)</f>
        <v/>
      </c>
      <c r="I40" s="170" t="str">
        <f>IF(ISBLANK(Pér2!$Z$13),"",(Pér2!$Z$13))</f>
        <v/>
      </c>
      <c r="J40" s="85" t="str">
        <f t="shared" si="10"/>
        <v/>
      </c>
      <c r="K40" s="69"/>
      <c r="L40" s="69"/>
      <c r="M40" s="166" t="str">
        <f>IF(ISBLANK(Pér5!$Z$12),"",(Pér5!$Z$12))</f>
        <v/>
      </c>
      <c r="N40" s="167" t="str">
        <f>IF(ISBLANK(Pér5!$Z$7),"",(Pér5!$Z$7))</f>
        <v/>
      </c>
      <c r="O40" s="168" t="str">
        <f>IF(ISBLANK(Pér5!$Z$8),"",(Pér5!$Z$8))</f>
        <v/>
      </c>
      <c r="P40" s="168" t="str">
        <f>IF(ISBLANK(Pér5!$Z$10),"",(Pér5!$Z$10))</f>
        <v/>
      </c>
      <c r="Q40" s="169" t="str">
        <f>HLOOKUP($C$7,$AG$75:$BO$89,15,TRUE)</f>
        <v/>
      </c>
      <c r="R40" s="170" t="str">
        <f>IF(ISBLANK(Pér5!$Z$13),"",(Pér5!$Z$13))</f>
        <v/>
      </c>
      <c r="S40" s="85" t="str">
        <f t="shared" si="11"/>
        <v/>
      </c>
      <c r="T40" s="1"/>
      <c r="U40" s="14"/>
      <c r="V40" s="14"/>
      <c r="W40" s="14"/>
      <c r="X40" s="14"/>
      <c r="Y40" s="14"/>
      <c r="Z40" s="14"/>
      <c r="AA40" s="14"/>
      <c r="AB40" s="14"/>
      <c r="AE40" s="74" t="str">
        <f>IF(ISTEXT(Pér1!$B47),Pér1!$B47,"")</f>
        <v/>
      </c>
      <c r="AF40" s="79">
        <v>13</v>
      </c>
      <c r="AG40" s="73" t="str">
        <f>IF(ISBLANK(Pér2!$Y$18),"",Pér2!$Y$18)</f>
        <v/>
      </c>
      <c r="AH40" s="73" t="str">
        <f>IF(ISBLANK(Pér2!$Y$19),"",Pér2!$Y$19)</f>
        <v/>
      </c>
      <c r="AI40" s="73" t="str">
        <f>IF(ISBLANK(Pér2!$Y$20),"",Pér2!$Y$20)</f>
        <v/>
      </c>
      <c r="AJ40" s="73" t="str">
        <f>IF(ISBLANK(Pér2!$Y$21),"",Pér2!$Y$21)</f>
        <v/>
      </c>
      <c r="AK40" s="73" t="str">
        <f>IF(ISBLANK(Pér2!$Y$22),"",Pér2!$Y$22)</f>
        <v/>
      </c>
      <c r="AL40" s="73" t="str">
        <f>IF(ISBLANK(Pér2!$Y$23),"",Pér2!$Y$23)</f>
        <v/>
      </c>
      <c r="AM40" s="73" t="str">
        <f>IF(ISBLANK(Pér2!$Y$24),"",Pér2!$Y$24)</f>
        <v/>
      </c>
      <c r="AN40" s="73" t="str">
        <f>IF(ISBLANK(Pér2!$Y$25),"",Pér2!$Y$25)</f>
        <v/>
      </c>
      <c r="AO40" s="73" t="str">
        <f>IF(ISBLANK(Pér2!$Y$26),"",Pér2!$Y$26)</f>
        <v/>
      </c>
      <c r="AP40" s="73" t="str">
        <f>IF(ISBLANK(Pér2!$Y$27),"",Pér2!$Y$27)</f>
        <v/>
      </c>
      <c r="AQ40" s="73" t="str">
        <f>IF(ISBLANK(Pér2!$Y$28),"",Pér2!$Y$28)</f>
        <v/>
      </c>
      <c r="AR40" s="73" t="str">
        <f>IF(ISBLANK(Pér2!$Y$29),"",Pér2!$Y$29)</f>
        <v/>
      </c>
      <c r="AS40" s="73" t="str">
        <f>IF(ISBLANK(Pér2!$Y$30),"",Pér2!$Y$30)</f>
        <v/>
      </c>
      <c r="AT40" s="73" t="str">
        <f>IF(ISBLANK(Pér2!$Y$31),"",Pér2!$Y$31)</f>
        <v/>
      </c>
      <c r="AU40" s="73" t="str">
        <f>IF(ISBLANK(Pér2!$Y$32),"",Pér2!$Y$32)</f>
        <v/>
      </c>
      <c r="AV40" s="73" t="str">
        <f>IF(ISBLANK(Pér2!$Y$33),"",Pér2!$Y$33)</f>
        <v/>
      </c>
      <c r="AW40" s="73" t="str">
        <f>IF(ISBLANK(Pér2!$Y$34),"",Pér2!$Y$34)</f>
        <v/>
      </c>
      <c r="AX40" s="73" t="str">
        <f>IF(ISBLANK(Pér2!$Y$35),"",Pér2!$Y$35)</f>
        <v/>
      </c>
      <c r="AY40" s="73" t="str">
        <f>IF(ISBLANK(Pér2!$Y$36),"",Pér2!$Y$36)</f>
        <v/>
      </c>
      <c r="AZ40" s="73" t="str">
        <f>IF(ISBLANK(Pér2!$Y$37),"",Pér2!$Y$37)</f>
        <v/>
      </c>
      <c r="BA40" s="73" t="str">
        <f>IF(ISBLANK(Pér2!$Y$38),"",Pér2!$Y$38)</f>
        <v/>
      </c>
      <c r="BB40" s="73" t="str">
        <f>IF(ISBLANK(Pér2!$Y$39),"",Pér2!$Y$39)</f>
        <v/>
      </c>
      <c r="BC40" s="73" t="str">
        <f>IF(ISBLANK(Pér2!$Y$40),"",Pér2!$Y$40)</f>
        <v/>
      </c>
      <c r="BD40" s="73" t="str">
        <f>IF(ISBLANK(Pér2!$Y$41),"",Pér2!$Y$41)</f>
        <v/>
      </c>
      <c r="BE40" s="73" t="str">
        <f>IF(ISBLANK(Pér2!$Y$42),"",Pér2!$Y$42)</f>
        <v/>
      </c>
      <c r="BF40" s="73" t="str">
        <f>IF(ISBLANK(Pér2!$Y$43),"",Pér2!$Y$43)</f>
        <v/>
      </c>
      <c r="BG40" s="73" t="str">
        <f>IF(ISBLANK(Pér2!$Y$44),"",Pér2!$Y$44)</f>
        <v/>
      </c>
      <c r="BH40" s="73" t="str">
        <f>IF(ISBLANK(Pér2!$Y$45),"",Pér2!$Y$45)</f>
        <v/>
      </c>
      <c r="BI40" s="73" t="str">
        <f>IF(ISBLANK(Pér2!$Y$46),"",Pér2!$Y$46)</f>
        <v/>
      </c>
      <c r="BJ40" s="73" t="str">
        <f>IF(ISBLANK(Pér2!$Y$47),"",Pér2!$Y$47)</f>
        <v/>
      </c>
      <c r="BK40" s="73" t="str">
        <f>IF(ISBLANK(Pér2!$Y$48),"",Pér2!$Y$48)</f>
        <v/>
      </c>
      <c r="BL40" s="73" t="str">
        <f>IF(ISBLANK(Pér2!$Y$49),"",Pér2!$Y$49)</f>
        <v/>
      </c>
      <c r="BM40" s="73" t="str">
        <f>IF(ISBLANK(Pér2!$Y$50),"",Pér2!$Y$50)</f>
        <v/>
      </c>
      <c r="BN40" s="73" t="str">
        <f>IF(ISBLANK(Pér2!$Y$51),"",Pér2!$Y$51)</f>
        <v/>
      </c>
      <c r="BO40" s="83" t="str">
        <f>IF(ISBLANK(Pér2!$Y$52),"",Pér2!$Y$52)</f>
        <v/>
      </c>
      <c r="BR40" s="88" t="e">
        <f t="shared" si="12"/>
        <v>#VALUE!</v>
      </c>
      <c r="BS40" s="88" t="e">
        <f t="shared" si="13"/>
        <v>#VALUE!</v>
      </c>
      <c r="CV40" s="102">
        <f t="shared" si="14"/>
        <v>2</v>
      </c>
      <c r="CW40" s="103">
        <f t="shared" si="15"/>
        <v>0</v>
      </c>
      <c r="CX40" s="104" t="str">
        <f t="shared" si="16"/>
        <v/>
      </c>
      <c r="CY40" s="102">
        <f t="shared" si="17"/>
        <v>2</v>
      </c>
      <c r="CZ40" s="103">
        <f t="shared" si="18"/>
        <v>0</v>
      </c>
      <c r="DA40" s="104" t="str">
        <f t="shared" si="19"/>
        <v/>
      </c>
      <c r="DD40" s="58">
        <v>23</v>
      </c>
      <c r="DE40" s="58" t="str">
        <f>IF(ISNUMBER(Pér1!$F40),(Pér1!$F40),"")</f>
        <v/>
      </c>
      <c r="DG40" s="58">
        <v>23</v>
      </c>
      <c r="DH40" s="58" t="str">
        <f>IF(ISNUMBER(Pér1!$I40),(Pér1!$I40),"")</f>
        <v/>
      </c>
      <c r="DJ40" s="58">
        <v>23</v>
      </c>
      <c r="DK40" s="58" t="str">
        <f>IF(ISNUMBER(Pér2!$F40),(Pér2!$F40),"")</f>
        <v/>
      </c>
      <c r="DM40" s="58">
        <v>23</v>
      </c>
      <c r="DN40" s="58" t="str">
        <f>IF(ISNUMBER(Pér2!$G40),(Pér2!$G40),"")</f>
        <v/>
      </c>
      <c r="DP40" s="58">
        <v>23</v>
      </c>
      <c r="DQ40" s="58" t="str">
        <f>IF(ISNUMBER(Pér3!$F40),(Pér3!$F40),"")</f>
        <v/>
      </c>
      <c r="DS40" s="58">
        <v>23</v>
      </c>
      <c r="DT40" s="58" t="str">
        <f>IF(ISNUMBER(Pér3!$G40),(Pér3!$G40),"")</f>
        <v/>
      </c>
      <c r="DV40" s="58">
        <v>23</v>
      </c>
      <c r="DW40" s="58" t="str">
        <f>IF(ISNUMBER(Pér4!$F40),(Pér4!$F40),"")</f>
        <v/>
      </c>
      <c r="DY40" s="58">
        <v>23</v>
      </c>
      <c r="DZ40" s="58" t="str">
        <f>IF(ISNUMBER(Pér4!$G40),(Pér4!$G40),"")</f>
        <v/>
      </c>
      <c r="EB40" s="58">
        <v>23</v>
      </c>
      <c r="EC40" s="58" t="str">
        <f>IF(ISNUMBER(Pér5!$F40),(Pér5!$F40),"")</f>
        <v/>
      </c>
      <c r="EE40" s="58">
        <v>23</v>
      </c>
      <c r="EF40" s="58" t="str">
        <f>IF(ISNUMBER(Pér5!$G40),(Pér5!$G40),"")</f>
        <v/>
      </c>
      <c r="EH40" s="58">
        <v>23</v>
      </c>
      <c r="EI40" s="58" t="str">
        <f>IF(ISNUMBER(Pér1!$H40),(Pér1!$H40),"")</f>
        <v/>
      </c>
      <c r="EK40" s="58">
        <v>23</v>
      </c>
      <c r="EL40" s="58" t="str">
        <f>IF(ISNUMBER(Pér1!$I40),(Pér1!$I40),"")</f>
        <v/>
      </c>
      <c r="EN40" s="58">
        <v>23</v>
      </c>
      <c r="EO40" s="58" t="str">
        <f>IF(ISNUMBER(Pér2!$H40),(Pér2!$H40),"")</f>
        <v/>
      </c>
      <c r="EQ40" s="58">
        <v>23</v>
      </c>
      <c r="ER40" s="58" t="str">
        <f>IF(ISNUMBER(Pér2!$I40),(Pér2!$I40),"")</f>
        <v/>
      </c>
      <c r="ET40" s="58">
        <v>23</v>
      </c>
      <c r="EU40" s="58" t="str">
        <f>IF(ISNUMBER(Pér3!$H40),(Pér3!$H40),"")</f>
        <v/>
      </c>
      <c r="EW40" s="58">
        <v>23</v>
      </c>
      <c r="EX40" s="58" t="str">
        <f>IF(ISNUMBER(Pér3!$I40),(Pér3!$I40),"")</f>
        <v/>
      </c>
      <c r="EZ40" s="58">
        <v>23</v>
      </c>
      <c r="FA40" s="58" t="str">
        <f>IF(ISNUMBER(Pér4!$H40),(Pér4!$H40),"")</f>
        <v/>
      </c>
      <c r="FC40" s="58">
        <v>23</v>
      </c>
      <c r="FD40" s="58" t="str">
        <f>IF(ISNUMBER(Pér4!$I40),(Pér4!$I40),"")</f>
        <v/>
      </c>
      <c r="FF40" s="58">
        <v>23</v>
      </c>
      <c r="FG40" s="58" t="str">
        <f>IF(ISNUMBER(Pér5!$H40),(Pér5!$H40),"")</f>
        <v/>
      </c>
      <c r="FI40" s="58">
        <v>23</v>
      </c>
      <c r="FJ40" s="58" t="str">
        <f>IF(ISNUMBER(Pér5!$I40),(Pér5!$I40),"")</f>
        <v/>
      </c>
      <c r="FL40" s="58">
        <v>23</v>
      </c>
      <c r="FM40" s="58" t="str">
        <f>IF(ISNUMBER(Pér1!$J40),(Pér1!$J40),"")</f>
        <v/>
      </c>
      <c r="FO40" s="58">
        <v>23</v>
      </c>
      <c r="FP40" s="58" t="str">
        <f>IF(ISNUMBER(Pér1!$K40),(Pér1!$K40),"")</f>
        <v/>
      </c>
      <c r="FR40" s="58">
        <v>23</v>
      </c>
      <c r="FS40" s="58" t="str">
        <f>IF(ISNUMBER(Pér2!$J40),(Pér2!$J40),"")</f>
        <v/>
      </c>
      <c r="FU40" s="58">
        <v>23</v>
      </c>
      <c r="FV40" s="58" t="str">
        <f>IF(ISNUMBER(Pér2!$K40),(Pér2!$K40),"")</f>
        <v/>
      </c>
      <c r="FX40" s="58">
        <v>23</v>
      </c>
      <c r="FY40" s="58" t="str">
        <f>IF(ISNUMBER(Pér3!$J40),(Pér3!$J40),"")</f>
        <v/>
      </c>
      <c r="GA40" s="58">
        <v>23</v>
      </c>
      <c r="GB40" s="58" t="str">
        <f>IF(ISNUMBER(Pér3!$K40),(Pér3!$K40),"")</f>
        <v/>
      </c>
      <c r="GD40" s="58">
        <v>23</v>
      </c>
      <c r="GE40" s="58" t="str">
        <f>IF(ISNUMBER(Pér4!$J40),(Pér4!$J40),"")</f>
        <v/>
      </c>
      <c r="GG40" s="58">
        <v>23</v>
      </c>
      <c r="GH40" s="58" t="str">
        <f>IF(ISNUMBER(Pér4!$K40),(Pér4!$K40),"")</f>
        <v/>
      </c>
      <c r="GJ40" s="58">
        <v>23</v>
      </c>
      <c r="GK40" s="58" t="str">
        <f>IF(ISNUMBER(Pér5!$J40),(Pér5!$J40),"")</f>
        <v/>
      </c>
      <c r="GM40" s="58">
        <v>23</v>
      </c>
      <c r="GN40" s="58" t="str">
        <f>IF(ISNUMBER(Pér5!$K40),(Pér5!$K40),"")</f>
        <v/>
      </c>
    </row>
    <row r="41" spans="1:196" x14ac:dyDescent="0.2">
      <c r="A41" s="1"/>
      <c r="B41" s="1"/>
      <c r="C41" s="3"/>
      <c r="D41" s="3"/>
      <c r="E41" s="3"/>
      <c r="F41" s="3"/>
      <c r="G41" s="3"/>
      <c r="H41" s="3"/>
      <c r="I41" s="3"/>
      <c r="J41" s="3"/>
      <c r="K41" s="3"/>
      <c r="L41" s="3"/>
      <c r="M41" s="1"/>
      <c r="N41" s="1"/>
      <c r="O41" s="1"/>
      <c r="P41" s="1"/>
      <c r="Q41" s="1"/>
      <c r="R41" s="1"/>
      <c r="S41" s="1"/>
      <c r="T41" s="1"/>
      <c r="U41" s="14"/>
      <c r="V41" s="14"/>
      <c r="W41" s="14"/>
      <c r="X41" s="14"/>
      <c r="Y41" s="14"/>
      <c r="Z41" s="14"/>
      <c r="AA41" s="14"/>
      <c r="AB41" s="14"/>
      <c r="AE41" s="74" t="str">
        <f>IF(ISTEXT(Pér1!$B48),Pér1!$B48,"")</f>
        <v/>
      </c>
      <c r="AF41" s="80">
        <v>14</v>
      </c>
      <c r="AG41" s="81" t="str">
        <f>IF(ISBLANK(Pér2!$Z$18),"",Pér2!$Z$18)</f>
        <v/>
      </c>
      <c r="AH41" s="81" t="str">
        <f>IF(ISBLANK(Pér2!$Z$19),"",Pér2!$Z$19)</f>
        <v/>
      </c>
      <c r="AI41" s="81" t="str">
        <f>IF(ISBLANK(Pér2!$Z$20),"",Pér2!$Z$20)</f>
        <v/>
      </c>
      <c r="AJ41" s="81" t="str">
        <f>IF(ISBLANK(Pér2!$Z$21),"",Pér2!$Z$21)</f>
        <v/>
      </c>
      <c r="AK41" s="81" t="str">
        <f>IF(ISBLANK(Pér2!$Z$22),"",Pér2!$Z$22)</f>
        <v/>
      </c>
      <c r="AL41" s="81" t="str">
        <f>IF(ISBLANK(Pér2!$Z$23),"",Pér2!$Z$23)</f>
        <v/>
      </c>
      <c r="AM41" s="81" t="str">
        <f>IF(ISBLANK(Pér2!$Z$24),"",Pér2!$Z$24)</f>
        <v/>
      </c>
      <c r="AN41" s="81" t="str">
        <f>IF(ISBLANK(Pér2!$Z$25),"",Pér2!$Z$25)</f>
        <v/>
      </c>
      <c r="AO41" s="81" t="str">
        <f>IF(ISBLANK(Pér2!$Z$26),"",Pér2!$Z$26)</f>
        <v/>
      </c>
      <c r="AP41" s="81" t="str">
        <f>IF(ISBLANK(Pér2!$Z$27),"",Pér2!$Z$27)</f>
        <v/>
      </c>
      <c r="AQ41" s="81" t="str">
        <f>IF(ISBLANK(Pér2!$Z$28),"",Pér2!$Z$28)</f>
        <v/>
      </c>
      <c r="AR41" s="81" t="str">
        <f>IF(ISBLANK(Pér2!$Z$29),"",Pér2!$Z$29)</f>
        <v/>
      </c>
      <c r="AS41" s="81" t="str">
        <f>IF(ISBLANK(Pér2!$Z$30),"",Pér2!$Z$30)</f>
        <v/>
      </c>
      <c r="AT41" s="81" t="str">
        <f>IF(ISBLANK(Pér2!$Z$31),"",Pér2!$Z$31)</f>
        <v/>
      </c>
      <c r="AU41" s="81" t="str">
        <f>IF(ISBLANK(Pér2!$Z$32),"",Pér2!$Z$32)</f>
        <v/>
      </c>
      <c r="AV41" s="81" t="str">
        <f>IF(ISBLANK(Pér2!$Z$33),"",Pér2!$Z$33)</f>
        <v/>
      </c>
      <c r="AW41" s="81" t="str">
        <f>IF(ISBLANK(Pér2!$Z$34),"",Pér2!$Z$34)</f>
        <v/>
      </c>
      <c r="AX41" s="81" t="str">
        <f>IF(ISBLANK(Pér2!$Z$35),"",Pér2!$Z$35)</f>
        <v/>
      </c>
      <c r="AY41" s="81" t="str">
        <f>IF(ISBLANK(Pér2!$Z$36),"",Pér2!$Z$36)</f>
        <v/>
      </c>
      <c r="AZ41" s="81" t="str">
        <f>IF(ISBLANK(Pér2!$Z$37),"",Pér2!$Z$37)</f>
        <v/>
      </c>
      <c r="BA41" s="81" t="str">
        <f>IF(ISBLANK(Pér2!$Z$38),"",Pér2!$Z$38)</f>
        <v/>
      </c>
      <c r="BB41" s="81" t="str">
        <f>IF(ISBLANK(Pér2!$Z$39),"",Pér2!$Z$39)</f>
        <v/>
      </c>
      <c r="BC41" s="81" t="str">
        <f>IF(ISBLANK(Pér2!$Z$40),"",Pér2!$Z$40)</f>
        <v/>
      </c>
      <c r="BD41" s="81" t="str">
        <f>IF(ISBLANK(Pér2!$Z$41),"",Pér2!$Z$41)</f>
        <v/>
      </c>
      <c r="BE41" s="81" t="str">
        <f>IF(ISBLANK(Pér2!$Z$42),"",Pér2!$Z$42)</f>
        <v/>
      </c>
      <c r="BF41" s="81" t="str">
        <f>IF(ISBLANK(Pér2!$Z$43),"",Pér2!$Z$43)</f>
        <v/>
      </c>
      <c r="BG41" s="81" t="str">
        <f>IF(ISBLANK(Pér2!$Z$44),"",Pér2!$Z$44)</f>
        <v/>
      </c>
      <c r="BH41" s="81" t="str">
        <f>IF(ISBLANK(Pér2!$Z$45),"",Pér2!$Z$45)</f>
        <v/>
      </c>
      <c r="BI41" s="81" t="str">
        <f>IF(ISBLANK(Pér2!$Z$46),"",Pér2!$Z$46)</f>
        <v/>
      </c>
      <c r="BJ41" s="81" t="str">
        <f>IF(ISBLANK(Pér2!$Z$47),"",Pér2!$Z$47)</f>
        <v/>
      </c>
      <c r="BK41" s="81" t="str">
        <f>IF(ISBLANK(Pér2!$Z$48),"",Pér2!$Z$48)</f>
        <v/>
      </c>
      <c r="BL41" s="81" t="str">
        <f>IF(ISBLANK(Pér2!$Z$49),"",Pér2!$Z$49)</f>
        <v/>
      </c>
      <c r="BM41" s="81" t="str">
        <f>IF(ISBLANK(Pér2!$Z$50),"",Pér2!$Z$50)</f>
        <v/>
      </c>
      <c r="BN41" s="81" t="str">
        <f>IF(ISBLANK(Pér2!$Z$51),"",Pér2!$Z$51)</f>
        <v/>
      </c>
      <c r="BO41" s="84" t="str">
        <f>IF(ISBLANK(Pér2!$Z$52),"",Pér2!$Z$52)</f>
        <v/>
      </c>
      <c r="DD41" s="58">
        <v>24</v>
      </c>
      <c r="DE41" s="58" t="str">
        <f>IF(ISNUMBER(Pér1!$F41),(Pér1!$F41),"")</f>
        <v/>
      </c>
      <c r="DG41" s="58">
        <v>24</v>
      </c>
      <c r="DH41" s="58" t="str">
        <f>IF(ISNUMBER(Pér1!$I41),(Pér1!$I41),"")</f>
        <v/>
      </c>
      <c r="DJ41" s="58">
        <v>24</v>
      </c>
      <c r="DK41" s="58" t="str">
        <f>IF(ISNUMBER(Pér2!$F41),(Pér2!$F41),"")</f>
        <v/>
      </c>
      <c r="DM41" s="58">
        <v>24</v>
      </c>
      <c r="DN41" s="58" t="str">
        <f>IF(ISNUMBER(Pér2!$G41),(Pér2!$G41),"")</f>
        <v/>
      </c>
      <c r="DP41" s="58">
        <v>24</v>
      </c>
      <c r="DQ41" s="58" t="str">
        <f>IF(ISNUMBER(Pér3!$F41),(Pér3!$F41),"")</f>
        <v/>
      </c>
      <c r="DS41" s="58">
        <v>24</v>
      </c>
      <c r="DT41" s="58" t="str">
        <f>IF(ISNUMBER(Pér3!$G41),(Pér3!$G41),"")</f>
        <v/>
      </c>
      <c r="DV41" s="58">
        <v>24</v>
      </c>
      <c r="DW41" s="58" t="str">
        <f>IF(ISNUMBER(Pér4!$F41),(Pér4!$F41),"")</f>
        <v/>
      </c>
      <c r="DY41" s="58">
        <v>24</v>
      </c>
      <c r="DZ41" s="58" t="str">
        <f>IF(ISNUMBER(Pér4!$G41),(Pér4!$G41),"")</f>
        <v/>
      </c>
      <c r="EB41" s="58">
        <v>24</v>
      </c>
      <c r="EC41" s="58" t="str">
        <f>IF(ISNUMBER(Pér5!$F41),(Pér5!$F41),"")</f>
        <v/>
      </c>
      <c r="EE41" s="58">
        <v>24</v>
      </c>
      <c r="EF41" s="58" t="str">
        <f>IF(ISNUMBER(Pér5!$G41),(Pér5!$G41),"")</f>
        <v/>
      </c>
      <c r="EH41" s="58">
        <v>24</v>
      </c>
      <c r="EI41" s="58" t="str">
        <f>IF(ISNUMBER(Pér1!$H41),(Pér1!$H41),"")</f>
        <v/>
      </c>
      <c r="EK41" s="58">
        <v>24</v>
      </c>
      <c r="EL41" s="58" t="str">
        <f>IF(ISNUMBER(Pér1!$I41),(Pér1!$I41),"")</f>
        <v/>
      </c>
      <c r="EN41" s="58">
        <v>24</v>
      </c>
      <c r="EO41" s="58" t="str">
        <f>IF(ISNUMBER(Pér2!$H41),(Pér2!$H41),"")</f>
        <v/>
      </c>
      <c r="EQ41" s="58">
        <v>24</v>
      </c>
      <c r="ER41" s="58" t="str">
        <f>IF(ISNUMBER(Pér2!$I41),(Pér2!$I41),"")</f>
        <v/>
      </c>
      <c r="ET41" s="58">
        <v>24</v>
      </c>
      <c r="EU41" s="58" t="str">
        <f>IF(ISNUMBER(Pér3!$H41),(Pér3!$H41),"")</f>
        <v/>
      </c>
      <c r="EW41" s="58">
        <v>24</v>
      </c>
      <c r="EX41" s="58" t="str">
        <f>IF(ISNUMBER(Pér3!$I41),(Pér3!$I41),"")</f>
        <v/>
      </c>
      <c r="EZ41" s="58">
        <v>24</v>
      </c>
      <c r="FA41" s="58" t="str">
        <f>IF(ISNUMBER(Pér4!$H41),(Pér4!$H41),"")</f>
        <v/>
      </c>
      <c r="FC41" s="58">
        <v>24</v>
      </c>
      <c r="FD41" s="58" t="str">
        <f>IF(ISNUMBER(Pér4!$I41),(Pér4!$I41),"")</f>
        <v/>
      </c>
      <c r="FF41" s="58">
        <v>24</v>
      </c>
      <c r="FG41" s="58" t="str">
        <f>IF(ISNUMBER(Pér5!$H41),(Pér5!$H41),"")</f>
        <v/>
      </c>
      <c r="FI41" s="58">
        <v>24</v>
      </c>
      <c r="FJ41" s="58" t="str">
        <f>IF(ISNUMBER(Pér5!$I41),(Pér5!$I41),"")</f>
        <v/>
      </c>
      <c r="FL41" s="58">
        <v>24</v>
      </c>
      <c r="FM41" s="58" t="str">
        <f>IF(ISNUMBER(Pér1!$J41),(Pér1!$J41),"")</f>
        <v/>
      </c>
      <c r="FO41" s="58">
        <v>24</v>
      </c>
      <c r="FP41" s="58" t="str">
        <f>IF(ISNUMBER(Pér1!$K41),(Pér1!$K41),"")</f>
        <v/>
      </c>
      <c r="FR41" s="58">
        <v>24</v>
      </c>
      <c r="FS41" s="58" t="str">
        <f>IF(ISNUMBER(Pér2!$J41),(Pér2!$J41),"")</f>
        <v/>
      </c>
      <c r="FU41" s="58">
        <v>24</v>
      </c>
      <c r="FV41" s="58" t="str">
        <f>IF(ISNUMBER(Pér2!$K41),(Pér2!$K41),"")</f>
        <v/>
      </c>
      <c r="FX41" s="58">
        <v>24</v>
      </c>
      <c r="FY41" s="58" t="str">
        <f>IF(ISNUMBER(Pér3!$J41),(Pér3!$J41),"")</f>
        <v/>
      </c>
      <c r="GA41" s="58">
        <v>24</v>
      </c>
      <c r="GB41" s="58" t="str">
        <f>IF(ISNUMBER(Pér3!$K41),(Pér3!$K41),"")</f>
        <v/>
      </c>
      <c r="GD41" s="58">
        <v>24</v>
      </c>
      <c r="GE41" s="58" t="str">
        <f>IF(ISNUMBER(Pér4!$J41),(Pér4!$J41),"")</f>
        <v/>
      </c>
      <c r="GG41" s="58">
        <v>24</v>
      </c>
      <c r="GH41" s="58" t="str">
        <f>IF(ISNUMBER(Pér4!$K41),(Pér4!$K41),"")</f>
        <v/>
      </c>
      <c r="GJ41" s="58">
        <v>24</v>
      </c>
      <c r="GK41" s="58" t="str">
        <f>IF(ISNUMBER(Pér5!$J41),(Pér5!$J41),"")</f>
        <v/>
      </c>
      <c r="GM41" s="58">
        <v>24</v>
      </c>
      <c r="GN41" s="58" t="str">
        <f>IF(ISNUMBER(Pér5!$K41),(Pér5!$K41),"")</f>
        <v/>
      </c>
    </row>
    <row r="42" spans="1:196" ht="12.75" customHeight="1" x14ac:dyDescent="0.2">
      <c r="A42" s="1"/>
      <c r="B42" s="218" t="s">
        <v>15</v>
      </c>
      <c r="C42" s="3"/>
      <c r="D42" s="154" t="str">
        <f>IF(ISBLANK(Pér3!$M$12),"",(Pér3!$M$12))</f>
        <v/>
      </c>
      <c r="E42" s="155" t="str">
        <f>IF(ISBLANK(Pér3!$M$7),"",(Pér3!$M$7))</f>
        <v/>
      </c>
      <c r="F42" s="156" t="str">
        <f>IF(ISBLANK(Pér3!$M$8),"",(Pér3!$M$8))</f>
        <v/>
      </c>
      <c r="G42" s="156" t="str">
        <f>IF(ISBLANK(Pér3!$M$10),"",(Pér3!$M$10))</f>
        <v/>
      </c>
      <c r="H42" s="157" t="str">
        <f>HLOOKUP($C$7,$AG$43:$BO$57,2,TRUE)</f>
        <v/>
      </c>
      <c r="I42" s="158" t="str">
        <f>IF(ISBLANK(Pér3!$M$13),"",(Pér3!$M$13))</f>
        <v/>
      </c>
      <c r="J42" s="85" t="str">
        <f>IF(ISERROR(BR42),"",BR42)</f>
        <v/>
      </c>
      <c r="K42" s="218" t="s">
        <v>71</v>
      </c>
      <c r="L42" s="1"/>
      <c r="M42" s="220" t="str">
        <f>IF(AND(ISTEXT(Pér1!$B$18),OR(Pér1!$M$7="int",Pér1!$M$7="dev",Pér1!$M$7="trav")),X42,"")</f>
        <v/>
      </c>
      <c r="N42" s="221"/>
      <c r="O42" s="221"/>
      <c r="P42" s="159" t="str">
        <f>IF(AND(ISTEXT(Pér1!$B$18),OR(Pér1!$M$7="int",Pér1!$M$7="dev",Pér1!$M$7="trav")),Y42,"")</f>
        <v/>
      </c>
      <c r="Q42" s="160" t="str">
        <f>VLOOKUP($C$7,$DD$17:$DE$52,2,TRUE)</f>
        <v/>
      </c>
      <c r="R42" s="161" t="str">
        <f>VLOOKUP($C$7,$DG$17:$DH$52,2,TRUE)</f>
        <v/>
      </c>
      <c r="S42" s="85" t="str">
        <f>IF(ISERROR(BS42),"",BS42)</f>
        <v/>
      </c>
      <c r="T42" s="1"/>
      <c r="U42" s="14"/>
      <c r="V42" s="14"/>
      <c r="W42" s="14"/>
      <c r="X42" s="14" t="s">
        <v>62</v>
      </c>
      <c r="Y42" s="116" t="s">
        <v>13</v>
      </c>
      <c r="Z42" s="14"/>
      <c r="AA42" s="14"/>
      <c r="AB42" s="14"/>
      <c r="AE42" s="74" t="str">
        <f>IF(ISTEXT(Pér1!$B49),Pér1!$B49,"")</f>
        <v/>
      </c>
      <c r="BR42" s="197" t="e">
        <f>IF(OR(H42&lt;I42/2,H42="nr"),"*","")</f>
        <v>#VALUE!</v>
      </c>
      <c r="BS42" s="118" t="e">
        <f>IF(Q42&lt;R42/2,"*","")</f>
        <v>#VALUE!</v>
      </c>
      <c r="CV42" s="97">
        <f>IF(OR(H42="abs",H42="exc",H42="nr"),1,IF(ISTEXT(H42),2,1))</f>
        <v>2</v>
      </c>
      <c r="CW42" s="98">
        <f>IF(ISNUMBER(I42),1,0)</f>
        <v>0</v>
      </c>
      <c r="CX42" s="99" t="str">
        <f>IF(AND(CV42=2,CW42=1),"nc","")</f>
        <v/>
      </c>
      <c r="DD42" s="58">
        <v>25</v>
      </c>
      <c r="DE42" s="58" t="str">
        <f>IF(ISNUMBER(Pér1!$F42),(Pér1!$F42),"")</f>
        <v/>
      </c>
      <c r="DG42" s="58">
        <v>25</v>
      </c>
      <c r="DH42" s="58" t="str">
        <f>IF(ISNUMBER(Pér1!$I42),(Pér1!$I42),"")</f>
        <v/>
      </c>
      <c r="DJ42" s="58">
        <v>25</v>
      </c>
      <c r="DK42" s="58" t="str">
        <f>IF(ISNUMBER(Pér2!$F42),(Pér2!$F42),"")</f>
        <v/>
      </c>
      <c r="DM42" s="58">
        <v>25</v>
      </c>
      <c r="DN42" s="58" t="str">
        <f>IF(ISNUMBER(Pér2!$G42),(Pér2!$G42),"")</f>
        <v/>
      </c>
      <c r="DP42" s="58">
        <v>25</v>
      </c>
      <c r="DQ42" s="58" t="str">
        <f>IF(ISNUMBER(Pér3!$F42),(Pér3!$F42),"")</f>
        <v/>
      </c>
      <c r="DS42" s="58">
        <v>25</v>
      </c>
      <c r="DT42" s="58" t="str">
        <f>IF(ISNUMBER(Pér3!$G42),(Pér3!$G42),"")</f>
        <v/>
      </c>
      <c r="DV42" s="58">
        <v>25</v>
      </c>
      <c r="DW42" s="58" t="str">
        <f>IF(ISNUMBER(Pér4!$F42),(Pér4!$F42),"")</f>
        <v/>
      </c>
      <c r="DY42" s="58">
        <v>25</v>
      </c>
      <c r="DZ42" s="58" t="str">
        <f>IF(ISNUMBER(Pér4!$G42),(Pér4!$G42),"")</f>
        <v/>
      </c>
      <c r="EB42" s="58">
        <v>25</v>
      </c>
      <c r="EC42" s="58" t="str">
        <f>IF(ISNUMBER(Pér5!$F42),(Pér5!$F42),"")</f>
        <v/>
      </c>
      <c r="EE42" s="58">
        <v>25</v>
      </c>
      <c r="EF42" s="58" t="str">
        <f>IF(ISNUMBER(Pér5!$G42),(Pér5!$G42),"")</f>
        <v/>
      </c>
      <c r="EH42" s="58">
        <v>25</v>
      </c>
      <c r="EI42" s="58" t="str">
        <f>IF(ISNUMBER(Pér1!$H42),(Pér1!$H42),"")</f>
        <v/>
      </c>
      <c r="EK42" s="58">
        <v>25</v>
      </c>
      <c r="EL42" s="58" t="str">
        <f>IF(ISNUMBER(Pér1!$I42),(Pér1!$I42),"")</f>
        <v/>
      </c>
      <c r="EN42" s="58">
        <v>25</v>
      </c>
      <c r="EO42" s="58" t="str">
        <f>IF(ISNUMBER(Pér2!$H42),(Pér2!$H42),"")</f>
        <v/>
      </c>
      <c r="EQ42" s="58">
        <v>25</v>
      </c>
      <c r="ER42" s="58" t="str">
        <f>IF(ISNUMBER(Pér2!$I42),(Pér2!$I42),"")</f>
        <v/>
      </c>
      <c r="ET42" s="58">
        <v>25</v>
      </c>
      <c r="EU42" s="58" t="str">
        <f>IF(ISNUMBER(Pér3!$H42),(Pér3!$H42),"")</f>
        <v/>
      </c>
      <c r="EW42" s="58">
        <v>25</v>
      </c>
      <c r="EX42" s="58" t="str">
        <f>IF(ISNUMBER(Pér3!$I42),(Pér3!$I42),"")</f>
        <v/>
      </c>
      <c r="EZ42" s="58">
        <v>25</v>
      </c>
      <c r="FA42" s="58" t="str">
        <f>IF(ISNUMBER(Pér4!$H42),(Pér4!$H42),"")</f>
        <v/>
      </c>
      <c r="FC42" s="58">
        <v>25</v>
      </c>
      <c r="FD42" s="58" t="str">
        <f>IF(ISNUMBER(Pér4!$I42),(Pér4!$I42),"")</f>
        <v/>
      </c>
      <c r="FF42" s="58">
        <v>25</v>
      </c>
      <c r="FG42" s="58" t="str">
        <f>IF(ISNUMBER(Pér5!$H42),(Pér5!$H42),"")</f>
        <v/>
      </c>
      <c r="FI42" s="58">
        <v>25</v>
      </c>
      <c r="FJ42" s="58" t="str">
        <f>IF(ISNUMBER(Pér5!$I42),(Pér5!$I42),"")</f>
        <v/>
      </c>
      <c r="FL42" s="58">
        <v>25</v>
      </c>
      <c r="FM42" s="58" t="str">
        <f>IF(ISNUMBER(Pér1!$J42),(Pér1!$J42),"")</f>
        <v/>
      </c>
      <c r="FO42" s="58">
        <v>25</v>
      </c>
      <c r="FP42" s="58" t="str">
        <f>IF(ISNUMBER(Pér1!$K42),(Pér1!$K42),"")</f>
        <v/>
      </c>
      <c r="FR42" s="58">
        <v>25</v>
      </c>
      <c r="FS42" s="58" t="str">
        <f>IF(ISNUMBER(Pér2!$J42),(Pér2!$J42),"")</f>
        <v/>
      </c>
      <c r="FU42" s="58">
        <v>25</v>
      </c>
      <c r="FV42" s="58" t="str">
        <f>IF(ISNUMBER(Pér2!$K42),(Pér2!$K42),"")</f>
        <v/>
      </c>
      <c r="FX42" s="58">
        <v>25</v>
      </c>
      <c r="FY42" s="58" t="str">
        <f>IF(ISNUMBER(Pér3!$J42),(Pér3!$J42),"")</f>
        <v/>
      </c>
      <c r="GA42" s="58">
        <v>25</v>
      </c>
      <c r="GB42" s="58" t="str">
        <f>IF(ISNUMBER(Pér3!$K42),(Pér3!$K42),"")</f>
        <v/>
      </c>
      <c r="GD42" s="58">
        <v>25</v>
      </c>
      <c r="GE42" s="58" t="str">
        <f>IF(ISNUMBER(Pér4!$J42),(Pér4!$J42),"")</f>
        <v/>
      </c>
      <c r="GG42" s="58">
        <v>25</v>
      </c>
      <c r="GH42" s="58" t="str">
        <f>IF(ISNUMBER(Pér4!$K42),(Pér4!$K42),"")</f>
        <v/>
      </c>
      <c r="GJ42" s="58">
        <v>25</v>
      </c>
      <c r="GK42" s="58" t="str">
        <f>IF(ISNUMBER(Pér5!$J42),(Pér5!$J42),"")</f>
        <v/>
      </c>
      <c r="GM42" s="58">
        <v>25</v>
      </c>
      <c r="GN42" s="58" t="str">
        <f>IF(ISNUMBER(Pér5!$K42),(Pér5!$K42),"")</f>
        <v/>
      </c>
    </row>
    <row r="43" spans="1:196" ht="12.75" customHeight="1" x14ac:dyDescent="0.2">
      <c r="A43" s="1"/>
      <c r="B43" s="218"/>
      <c r="C43" s="3"/>
      <c r="D43" s="178" t="str">
        <f>IF(ISBLANK(Pér3!$N$12),"",(Pér3!$N$12))</f>
        <v/>
      </c>
      <c r="E43" s="70" t="str">
        <f>IF(ISBLANK(Pér3!$N$7),"",(Pér3!$N$7))</f>
        <v/>
      </c>
      <c r="F43" s="71" t="str">
        <f>IF(ISBLANK(Pér3!$N$8),"",(Pér3!$N$8))</f>
        <v/>
      </c>
      <c r="G43" s="71" t="str">
        <f>IF(ISBLANK(Pér3!$N$10),"",(Pér3!$N$10))</f>
        <v/>
      </c>
      <c r="H43" s="72" t="str">
        <f>HLOOKUP($C$7,$AG$43:$BO$57,3,TRUE)</f>
        <v/>
      </c>
      <c r="I43" s="180" t="str">
        <f>IF(ISBLANK(Pér3!$N$13),"",(Pér3!$N$13))</f>
        <v/>
      </c>
      <c r="J43" s="85" t="str">
        <f t="shared" ref="J43:J55" si="20">IF(ISERROR(BR43),"",BR43)</f>
        <v/>
      </c>
      <c r="K43" s="219"/>
      <c r="L43" s="1"/>
      <c r="M43" s="222"/>
      <c r="N43" s="223"/>
      <c r="O43" s="223"/>
      <c r="P43" s="1" t="str">
        <f>IF(AND(ISTEXT(Pér1!$B$18),OR(Pér2!$M$7="int",Pér2!$M$7="dev",Pér2!$M$7="trav")),Y43,"")</f>
        <v/>
      </c>
      <c r="Q43" s="90" t="str">
        <f>VLOOKUP($C$7,$DJ$17:$DK$52,2,TRUE)</f>
        <v/>
      </c>
      <c r="R43" s="181" t="str">
        <f>VLOOKUP($C$7,$DM$17:$DN$52,2,TRUE)</f>
        <v/>
      </c>
      <c r="S43" s="85" t="str">
        <f t="shared" ref="S43:S61" si="21">IF(ISERROR(BS43),"",BS43)</f>
        <v/>
      </c>
      <c r="T43" s="1"/>
      <c r="U43" s="14"/>
      <c r="V43" s="14"/>
      <c r="W43" s="14"/>
      <c r="X43" s="14"/>
      <c r="Y43" s="115" t="s">
        <v>14</v>
      </c>
      <c r="Z43" s="14"/>
      <c r="AA43" s="14"/>
      <c r="AB43" s="14"/>
      <c r="AE43" s="74" t="str">
        <f>IF(ISTEXT(Pér1!$B50),Pér1!$B50,"")</f>
        <v/>
      </c>
      <c r="AF43" s="76" t="s">
        <v>54</v>
      </c>
      <c r="AG43" s="77">
        <v>1</v>
      </c>
      <c r="AH43" s="77">
        <v>2</v>
      </c>
      <c r="AI43" s="77">
        <v>3</v>
      </c>
      <c r="AJ43" s="77">
        <v>4</v>
      </c>
      <c r="AK43" s="77">
        <v>5</v>
      </c>
      <c r="AL43" s="77">
        <v>6</v>
      </c>
      <c r="AM43" s="77">
        <v>7</v>
      </c>
      <c r="AN43" s="77">
        <v>8</v>
      </c>
      <c r="AO43" s="77">
        <v>9</v>
      </c>
      <c r="AP43" s="77">
        <v>10</v>
      </c>
      <c r="AQ43" s="77">
        <v>11</v>
      </c>
      <c r="AR43" s="77">
        <v>12</v>
      </c>
      <c r="AS43" s="77">
        <v>13</v>
      </c>
      <c r="AT43" s="77">
        <v>14</v>
      </c>
      <c r="AU43" s="77">
        <v>15</v>
      </c>
      <c r="AV43" s="77">
        <v>16</v>
      </c>
      <c r="AW43" s="77">
        <v>17</v>
      </c>
      <c r="AX43" s="77">
        <v>18</v>
      </c>
      <c r="AY43" s="77">
        <v>19</v>
      </c>
      <c r="AZ43" s="77">
        <v>20</v>
      </c>
      <c r="BA43" s="77">
        <v>21</v>
      </c>
      <c r="BB43" s="77">
        <v>22</v>
      </c>
      <c r="BC43" s="77">
        <v>23</v>
      </c>
      <c r="BD43" s="77">
        <v>24</v>
      </c>
      <c r="BE43" s="77">
        <v>25</v>
      </c>
      <c r="BF43" s="77">
        <v>26</v>
      </c>
      <c r="BG43" s="77">
        <v>27</v>
      </c>
      <c r="BH43" s="77">
        <v>28</v>
      </c>
      <c r="BI43" s="77">
        <v>29</v>
      </c>
      <c r="BJ43" s="77">
        <v>30</v>
      </c>
      <c r="BK43" s="77">
        <v>31</v>
      </c>
      <c r="BL43" s="77">
        <v>32</v>
      </c>
      <c r="BM43" s="77">
        <v>33</v>
      </c>
      <c r="BN43" s="77">
        <v>34</v>
      </c>
      <c r="BO43" s="78">
        <v>35</v>
      </c>
      <c r="BR43" s="198" t="e">
        <f t="shared" ref="BR43:BR55" si="22">IF(OR(H43&lt;I43/2,H43="nr"),"*","")</f>
        <v>#VALUE!</v>
      </c>
      <c r="BS43" s="118" t="e">
        <f t="shared" ref="BS43:BS58" si="23">IF(Q43&lt;R43/2,"*","")</f>
        <v>#VALUE!</v>
      </c>
      <c r="CV43" s="100">
        <f t="shared" ref="CV43:CV55" si="24">IF(OR(H43="abs",H43="exc",H43="nr"),1,IF(ISTEXT(H43),2,1))</f>
        <v>2</v>
      </c>
      <c r="CW43" s="58">
        <f t="shared" ref="CW43:CW55" si="25">IF(ISNUMBER(I43),1,0)</f>
        <v>0</v>
      </c>
      <c r="CX43" s="101" t="str">
        <f t="shared" ref="CX43:CX55" si="26">IF(AND(CV43=2,CW43=1),"nc","")</f>
        <v/>
      </c>
      <c r="DD43" s="58">
        <v>26</v>
      </c>
      <c r="DE43" s="58" t="str">
        <f>IF(ISNUMBER(Pér1!$F43),(Pér1!$F43),"")</f>
        <v/>
      </c>
      <c r="DG43" s="58">
        <v>26</v>
      </c>
      <c r="DH43" s="58" t="str">
        <f>IF(ISNUMBER(Pér1!$I43),(Pér1!$I43),"")</f>
        <v/>
      </c>
      <c r="DJ43" s="58">
        <v>26</v>
      </c>
      <c r="DK43" s="58" t="str">
        <f>IF(ISNUMBER(Pér2!$F43),(Pér2!$F43),"")</f>
        <v/>
      </c>
      <c r="DM43" s="58">
        <v>26</v>
      </c>
      <c r="DN43" s="58" t="str">
        <f>IF(ISNUMBER(Pér2!$G43),(Pér2!$G43),"")</f>
        <v/>
      </c>
      <c r="DP43" s="58">
        <v>26</v>
      </c>
      <c r="DQ43" s="58" t="str">
        <f>IF(ISNUMBER(Pér3!$F43),(Pér3!$F43),"")</f>
        <v/>
      </c>
      <c r="DS43" s="58">
        <v>26</v>
      </c>
      <c r="DT43" s="58" t="str">
        <f>IF(ISNUMBER(Pér3!$G43),(Pér3!$G43),"")</f>
        <v/>
      </c>
      <c r="DV43" s="58">
        <v>26</v>
      </c>
      <c r="DW43" s="58" t="str">
        <f>IF(ISNUMBER(Pér4!$F43),(Pér4!$F43),"")</f>
        <v/>
      </c>
      <c r="DY43" s="58">
        <v>26</v>
      </c>
      <c r="DZ43" s="58" t="str">
        <f>IF(ISNUMBER(Pér4!$G43),(Pér4!$G43),"")</f>
        <v/>
      </c>
      <c r="EB43" s="58">
        <v>26</v>
      </c>
      <c r="EC43" s="58" t="str">
        <f>IF(ISNUMBER(Pér5!$F43),(Pér5!$F43),"")</f>
        <v/>
      </c>
      <c r="EE43" s="58">
        <v>26</v>
      </c>
      <c r="EF43" s="58" t="str">
        <f>IF(ISNUMBER(Pér5!$G43),(Pér5!$G43),"")</f>
        <v/>
      </c>
      <c r="EH43" s="58">
        <v>26</v>
      </c>
      <c r="EI43" s="58" t="str">
        <f>IF(ISNUMBER(Pér1!$H43),(Pér1!$H43),"")</f>
        <v/>
      </c>
      <c r="EK43" s="58">
        <v>26</v>
      </c>
      <c r="EL43" s="58" t="str">
        <f>IF(ISNUMBER(Pér1!$I43),(Pér1!$I43),"")</f>
        <v/>
      </c>
      <c r="EN43" s="58">
        <v>26</v>
      </c>
      <c r="EO43" s="58" t="str">
        <f>IF(ISNUMBER(Pér2!$H43),(Pér2!$H43),"")</f>
        <v/>
      </c>
      <c r="EQ43" s="58">
        <v>26</v>
      </c>
      <c r="ER43" s="58" t="str">
        <f>IF(ISNUMBER(Pér2!$I43),(Pér2!$I43),"")</f>
        <v/>
      </c>
      <c r="ET43" s="58">
        <v>26</v>
      </c>
      <c r="EU43" s="58" t="str">
        <f>IF(ISNUMBER(Pér3!$H43),(Pér3!$H43),"")</f>
        <v/>
      </c>
      <c r="EW43" s="58">
        <v>26</v>
      </c>
      <c r="EX43" s="58" t="str">
        <f>IF(ISNUMBER(Pér3!$I43),(Pér3!$I43),"")</f>
        <v/>
      </c>
      <c r="EZ43" s="58">
        <v>26</v>
      </c>
      <c r="FA43" s="58" t="str">
        <f>IF(ISNUMBER(Pér4!$H43),(Pér4!$H43),"")</f>
        <v/>
      </c>
      <c r="FC43" s="58">
        <v>26</v>
      </c>
      <c r="FD43" s="58" t="str">
        <f>IF(ISNUMBER(Pér4!$I43),(Pér4!$I43),"")</f>
        <v/>
      </c>
      <c r="FF43" s="58">
        <v>26</v>
      </c>
      <c r="FG43" s="58" t="str">
        <f>IF(ISNUMBER(Pér5!$H43),(Pér5!$H43),"")</f>
        <v/>
      </c>
      <c r="FI43" s="58">
        <v>26</v>
      </c>
      <c r="FJ43" s="58" t="str">
        <f>IF(ISNUMBER(Pér5!$I43),(Pér5!$I43),"")</f>
        <v/>
      </c>
      <c r="FL43" s="58">
        <v>26</v>
      </c>
      <c r="FM43" s="58" t="str">
        <f>IF(ISNUMBER(Pér1!$J43),(Pér1!$J43),"")</f>
        <v/>
      </c>
      <c r="FO43" s="58">
        <v>26</v>
      </c>
      <c r="FP43" s="58" t="str">
        <f>IF(ISNUMBER(Pér1!$K43),(Pér1!$K43),"")</f>
        <v/>
      </c>
      <c r="FR43" s="58">
        <v>26</v>
      </c>
      <c r="FS43" s="58" t="str">
        <f>IF(ISNUMBER(Pér2!$J43),(Pér2!$J43),"")</f>
        <v/>
      </c>
      <c r="FU43" s="58">
        <v>26</v>
      </c>
      <c r="FV43" s="58" t="str">
        <f>IF(ISNUMBER(Pér2!$K43),(Pér2!$K43),"")</f>
        <v/>
      </c>
      <c r="FX43" s="58">
        <v>26</v>
      </c>
      <c r="FY43" s="58" t="str">
        <f>IF(ISNUMBER(Pér3!$J43),(Pér3!$J43),"")</f>
        <v/>
      </c>
      <c r="GA43" s="58">
        <v>26</v>
      </c>
      <c r="GB43" s="58" t="str">
        <f>IF(ISNUMBER(Pér3!$K43),(Pér3!$K43),"")</f>
        <v/>
      </c>
      <c r="GD43" s="58">
        <v>26</v>
      </c>
      <c r="GE43" s="58" t="str">
        <f>IF(ISNUMBER(Pér4!$J43),(Pér4!$J43),"")</f>
        <v/>
      </c>
      <c r="GG43" s="58">
        <v>26</v>
      </c>
      <c r="GH43" s="58" t="str">
        <f>IF(ISNUMBER(Pér4!$K43),(Pér4!$K43),"")</f>
        <v/>
      </c>
      <c r="GJ43" s="58">
        <v>26</v>
      </c>
      <c r="GK43" s="58" t="str">
        <f>IF(ISNUMBER(Pér5!$J43),(Pér5!$J43),"")</f>
        <v/>
      </c>
      <c r="GM43" s="58">
        <v>26</v>
      </c>
      <c r="GN43" s="58" t="str">
        <f>IF(ISNUMBER(Pér5!$K43),(Pér5!$K43),"")</f>
        <v/>
      </c>
    </row>
    <row r="44" spans="1:196" ht="12.75" customHeight="1" x14ac:dyDescent="0.2">
      <c r="A44" s="1"/>
      <c r="B44" s="69"/>
      <c r="C44" s="3"/>
      <c r="D44" s="178" t="str">
        <f>IF(ISBLANK(Pér3!$O$12),"",(Pér3!$O$12))</f>
        <v/>
      </c>
      <c r="E44" s="70" t="str">
        <f>IF(ISBLANK(Pér3!$O$7),"",(Pér3!$O$7))</f>
        <v/>
      </c>
      <c r="F44" s="71" t="str">
        <f>IF(ISBLANK(Pér3!$O$8),"",(Pér3!$O$8))</f>
        <v/>
      </c>
      <c r="G44" s="71" t="str">
        <f>IF(ISBLANK(Pér3!$O$10),"",(Pér3!$O$10))</f>
        <v/>
      </c>
      <c r="H44" s="72" t="str">
        <f>HLOOKUP($C$7,$AG$43:$BO$57,4,TRUE)</f>
        <v/>
      </c>
      <c r="I44" s="180" t="str">
        <f>IF(ISBLANK(Pér3!$O$13),"",(Pér3!$O$13))</f>
        <v/>
      </c>
      <c r="J44" s="85" t="str">
        <f t="shared" si="20"/>
        <v/>
      </c>
      <c r="K44" s="214" t="s">
        <v>24</v>
      </c>
      <c r="L44" s="1"/>
      <c r="M44" s="179"/>
      <c r="N44" s="13"/>
      <c r="O44" s="13"/>
      <c r="P44" s="1" t="str">
        <f>IF(AND(ISTEXT(Pér1!$B$18),OR(Pér3!$M$7="int",Pér3!$M$7="dev",Pér3!$M$7="trav")),Y44,"")</f>
        <v/>
      </c>
      <c r="Q44" s="90" t="str">
        <f>VLOOKUP($C$7,$DP$17:$DQ$52,2,TRUE)</f>
        <v/>
      </c>
      <c r="R44" s="181" t="str">
        <f>VLOOKUP($C$7,$DS$17:$DT$52,2,TRUE)</f>
        <v/>
      </c>
      <c r="S44" s="85" t="str">
        <f t="shared" si="21"/>
        <v/>
      </c>
      <c r="T44" s="1"/>
      <c r="U44" s="14"/>
      <c r="V44" s="14"/>
      <c r="W44" s="14"/>
      <c r="X44" s="14"/>
      <c r="Y44" s="116" t="s">
        <v>15</v>
      </c>
      <c r="Z44" s="14"/>
      <c r="AA44" s="14"/>
      <c r="AB44" s="14"/>
      <c r="AE44" s="74" t="str">
        <f>IF(ISTEXT(Pér1!$B51),Pér1!$B51,"")</f>
        <v/>
      </c>
      <c r="AF44" s="79">
        <v>1</v>
      </c>
      <c r="AG44" s="73" t="str">
        <f>IF(ISBLANK(Pér3!$M$18),"",Pér3!$M$18)</f>
        <v/>
      </c>
      <c r="AH44" s="73" t="str">
        <f>IF(ISBLANK(Pér3!$M$19),"",Pér3!$M$19)</f>
        <v/>
      </c>
      <c r="AI44" s="73" t="str">
        <f>IF(ISBLANK(Pér3!$M$20),"",Pér3!$M$20)</f>
        <v/>
      </c>
      <c r="AJ44" s="73" t="str">
        <f>IF(ISBLANK(Pér3!$M$21),"",Pér3!$M$21)</f>
        <v/>
      </c>
      <c r="AK44" s="73" t="str">
        <f>IF(ISBLANK(Pér3!$M$22),"",Pér3!$M$22)</f>
        <v/>
      </c>
      <c r="AL44" s="73" t="str">
        <f>IF(ISBLANK(Pér3!$M$23),"",Pér3!$M$23)</f>
        <v/>
      </c>
      <c r="AM44" s="73" t="str">
        <f>IF(ISBLANK(Pér3!$M$24),"",Pér3!$M$24)</f>
        <v/>
      </c>
      <c r="AN44" s="73" t="str">
        <f>IF(ISBLANK(Pér3!$M$25),"",Pér3!$M$25)</f>
        <v/>
      </c>
      <c r="AO44" s="73" t="str">
        <f>IF(ISBLANK(Pér3!$M$26),"",Pér3!$M$26)</f>
        <v/>
      </c>
      <c r="AP44" s="73" t="str">
        <f>IF(ISBLANK(Pér3!$M$27),"",Pér3!$M$27)</f>
        <v/>
      </c>
      <c r="AQ44" s="73" t="str">
        <f>IF(ISBLANK(Pér3!$M$28),"",Pér3!$M$28)</f>
        <v/>
      </c>
      <c r="AR44" s="73" t="str">
        <f>IF(ISBLANK(Pér3!$M$29),"",Pér3!$M$29)</f>
        <v/>
      </c>
      <c r="AS44" s="73" t="str">
        <f>IF(ISBLANK(Pér3!$M$30),"",Pér3!$M$30)</f>
        <v/>
      </c>
      <c r="AT44" s="73" t="str">
        <f>IF(ISBLANK(Pér3!$M$31),"",Pér3!$M$31)</f>
        <v/>
      </c>
      <c r="AU44" s="73" t="str">
        <f>IF(ISBLANK(Pér3!$M$32),"",Pér3!$M$32)</f>
        <v/>
      </c>
      <c r="AV44" s="73" t="str">
        <f>IF(ISBLANK(Pér3!$M$33),"",Pér3!$M$33)</f>
        <v/>
      </c>
      <c r="AW44" s="73" t="str">
        <f>IF(ISBLANK(Pér3!$M$34),"",Pér3!$M$34)</f>
        <v/>
      </c>
      <c r="AX44" s="73" t="str">
        <f>IF(ISBLANK(Pér3!$M$35),"",Pér3!$M$35)</f>
        <v/>
      </c>
      <c r="AY44" s="73" t="str">
        <f>IF(ISBLANK(Pér3!$M$36),"",Pér3!$M$36)</f>
        <v/>
      </c>
      <c r="AZ44" s="73" t="str">
        <f>IF(ISBLANK(Pér3!$M$37),"",Pér3!$M$37)</f>
        <v/>
      </c>
      <c r="BA44" s="73" t="str">
        <f>IF(ISBLANK(Pér3!$M$38),"",Pér3!$M$38)</f>
        <v/>
      </c>
      <c r="BB44" s="73" t="str">
        <f>IF(ISBLANK(Pér3!$M$39),"",Pér3!$M$39)</f>
        <v/>
      </c>
      <c r="BC44" s="73" t="str">
        <f>IF(ISBLANK(Pér3!$M$40),"",Pér3!$M$40)</f>
        <v/>
      </c>
      <c r="BD44" s="73" t="str">
        <f>IF(ISBLANK(Pér3!$M$41),"",Pér3!$M$41)</f>
        <v/>
      </c>
      <c r="BE44" s="73" t="str">
        <f>IF(ISBLANK(Pér3!$M$42),"",Pér3!$M$42)</f>
        <v/>
      </c>
      <c r="BF44" s="73" t="str">
        <f>IF(ISBLANK(Pér3!$M$43),"",Pér3!$M$43)</f>
        <v/>
      </c>
      <c r="BG44" s="73" t="str">
        <f>IF(ISBLANK(Pér3!$M$44),"",Pér3!$M$44)</f>
        <v/>
      </c>
      <c r="BH44" s="73" t="str">
        <f>IF(ISBLANK(Pér3!$M$45),"",Pér3!$M$45)</f>
        <v/>
      </c>
      <c r="BI44" s="73" t="str">
        <f>IF(ISBLANK(Pér3!$M$46),"",Pér3!$M$46)</f>
        <v/>
      </c>
      <c r="BJ44" s="73" t="str">
        <f>IF(ISBLANK(Pér3!$M$47),"",Pér3!$M$47)</f>
        <v/>
      </c>
      <c r="BK44" s="73" t="str">
        <f>IF(ISBLANK(Pér3!$M$48),"",Pér3!$M$48)</f>
        <v/>
      </c>
      <c r="BL44" s="73" t="str">
        <f>IF(ISBLANK(Pér3!$M$49),"",Pér3!$M$49)</f>
        <v/>
      </c>
      <c r="BM44" s="73" t="str">
        <f>IF(ISBLANK(Pér3!$M$50),"",Pér3!$M$50)</f>
        <v/>
      </c>
      <c r="BN44" s="73" t="str">
        <f>IF(ISBLANK(Pér3!$M$51),"",Pér3!$M$51)</f>
        <v/>
      </c>
      <c r="BO44" s="83" t="str">
        <f>IF(ISBLANK(Pér3!$M$52),"",Pér3!$M$52)</f>
        <v/>
      </c>
      <c r="BR44" s="198" t="e">
        <f t="shared" si="22"/>
        <v>#VALUE!</v>
      </c>
      <c r="BS44" s="118" t="e">
        <f t="shared" si="23"/>
        <v>#VALUE!</v>
      </c>
      <c r="CV44" s="100">
        <f t="shared" si="24"/>
        <v>2</v>
      </c>
      <c r="CW44" s="58">
        <f t="shared" si="25"/>
        <v>0</v>
      </c>
      <c r="CX44" s="101" t="str">
        <f t="shared" si="26"/>
        <v/>
      </c>
      <c r="DD44" s="58">
        <v>27</v>
      </c>
      <c r="DE44" s="58" t="str">
        <f>IF(ISNUMBER(Pér1!$F44),(Pér1!$F44),"")</f>
        <v/>
      </c>
      <c r="DG44" s="58">
        <v>27</v>
      </c>
      <c r="DH44" s="58" t="str">
        <f>IF(ISNUMBER(Pér1!$I44),(Pér1!$I44),"")</f>
        <v/>
      </c>
      <c r="DJ44" s="58">
        <v>27</v>
      </c>
      <c r="DK44" s="58" t="str">
        <f>IF(ISNUMBER(Pér2!$F44),(Pér2!$F44),"")</f>
        <v/>
      </c>
      <c r="DM44" s="58">
        <v>27</v>
      </c>
      <c r="DN44" s="58" t="str">
        <f>IF(ISNUMBER(Pér2!$G44),(Pér2!$G44),"")</f>
        <v/>
      </c>
      <c r="DP44" s="58">
        <v>27</v>
      </c>
      <c r="DQ44" s="58" t="str">
        <f>IF(ISNUMBER(Pér3!$F44),(Pér3!$F44),"")</f>
        <v/>
      </c>
      <c r="DS44" s="58">
        <v>27</v>
      </c>
      <c r="DT44" s="58" t="str">
        <f>IF(ISNUMBER(Pér3!$G44),(Pér3!$G44),"")</f>
        <v/>
      </c>
      <c r="DV44" s="58">
        <v>27</v>
      </c>
      <c r="DW44" s="58" t="str">
        <f>IF(ISNUMBER(Pér4!$F44),(Pér4!$F44),"")</f>
        <v/>
      </c>
      <c r="DY44" s="58">
        <v>27</v>
      </c>
      <c r="DZ44" s="58" t="str">
        <f>IF(ISNUMBER(Pér4!$G44),(Pér4!$G44),"")</f>
        <v/>
      </c>
      <c r="EB44" s="58">
        <v>27</v>
      </c>
      <c r="EC44" s="58" t="str">
        <f>IF(ISNUMBER(Pér5!$F44),(Pér5!$F44),"")</f>
        <v/>
      </c>
      <c r="EE44" s="58">
        <v>27</v>
      </c>
      <c r="EF44" s="58" t="str">
        <f>IF(ISNUMBER(Pér5!$G44),(Pér5!$G44),"")</f>
        <v/>
      </c>
      <c r="EH44" s="58">
        <v>27</v>
      </c>
      <c r="EI44" s="58" t="str">
        <f>IF(ISNUMBER(Pér1!$H44),(Pér1!$H44),"")</f>
        <v/>
      </c>
      <c r="EK44" s="58">
        <v>27</v>
      </c>
      <c r="EL44" s="58" t="str">
        <f>IF(ISNUMBER(Pér1!$I44),(Pér1!$I44),"")</f>
        <v/>
      </c>
      <c r="EN44" s="58">
        <v>27</v>
      </c>
      <c r="EO44" s="58" t="str">
        <f>IF(ISNUMBER(Pér2!$H44),(Pér2!$H44),"")</f>
        <v/>
      </c>
      <c r="EQ44" s="58">
        <v>27</v>
      </c>
      <c r="ER44" s="58" t="str">
        <f>IF(ISNUMBER(Pér2!$I44),(Pér2!$I44),"")</f>
        <v/>
      </c>
      <c r="ET44" s="58">
        <v>27</v>
      </c>
      <c r="EU44" s="58" t="str">
        <f>IF(ISNUMBER(Pér3!$H44),(Pér3!$H44),"")</f>
        <v/>
      </c>
      <c r="EW44" s="58">
        <v>27</v>
      </c>
      <c r="EX44" s="58" t="str">
        <f>IF(ISNUMBER(Pér3!$I44),(Pér3!$I44),"")</f>
        <v/>
      </c>
      <c r="EZ44" s="58">
        <v>27</v>
      </c>
      <c r="FA44" s="58" t="str">
        <f>IF(ISNUMBER(Pér4!$H44),(Pér4!$H44),"")</f>
        <v/>
      </c>
      <c r="FC44" s="58">
        <v>27</v>
      </c>
      <c r="FD44" s="58" t="str">
        <f>IF(ISNUMBER(Pér4!$I44),(Pér4!$I44),"")</f>
        <v/>
      </c>
      <c r="FF44" s="58">
        <v>27</v>
      </c>
      <c r="FG44" s="58" t="str">
        <f>IF(ISNUMBER(Pér5!$H44),(Pér5!$H44),"")</f>
        <v/>
      </c>
      <c r="FI44" s="58">
        <v>27</v>
      </c>
      <c r="FJ44" s="58" t="str">
        <f>IF(ISNUMBER(Pér5!$I44),(Pér5!$I44),"")</f>
        <v/>
      </c>
      <c r="FL44" s="58">
        <v>27</v>
      </c>
      <c r="FM44" s="58" t="str">
        <f>IF(ISNUMBER(Pér1!$J44),(Pér1!$J44),"")</f>
        <v/>
      </c>
      <c r="FO44" s="58">
        <v>27</v>
      </c>
      <c r="FP44" s="58" t="str">
        <f>IF(ISNUMBER(Pér1!$K44),(Pér1!$K44),"")</f>
        <v/>
      </c>
      <c r="FR44" s="58">
        <v>27</v>
      </c>
      <c r="FS44" s="58" t="str">
        <f>IF(ISNUMBER(Pér2!$J44),(Pér2!$J44),"")</f>
        <v/>
      </c>
      <c r="FU44" s="58">
        <v>27</v>
      </c>
      <c r="FV44" s="58" t="str">
        <f>IF(ISNUMBER(Pér2!$K44),(Pér2!$K44),"")</f>
        <v/>
      </c>
      <c r="FX44" s="58">
        <v>27</v>
      </c>
      <c r="FY44" s="58" t="str">
        <f>IF(ISNUMBER(Pér3!$J44),(Pér3!$J44),"")</f>
        <v/>
      </c>
      <c r="GA44" s="58">
        <v>27</v>
      </c>
      <c r="GB44" s="58" t="str">
        <f>IF(ISNUMBER(Pér3!$K44),(Pér3!$K44),"")</f>
        <v/>
      </c>
      <c r="GD44" s="58">
        <v>27</v>
      </c>
      <c r="GE44" s="58" t="str">
        <f>IF(ISNUMBER(Pér4!$J44),(Pér4!$J44),"")</f>
        <v/>
      </c>
      <c r="GG44" s="58">
        <v>27</v>
      </c>
      <c r="GH44" s="58" t="str">
        <f>IF(ISNUMBER(Pér4!$K44),(Pér4!$K44),"")</f>
        <v/>
      </c>
      <c r="GJ44" s="58">
        <v>27</v>
      </c>
      <c r="GK44" s="58" t="str">
        <f>IF(ISNUMBER(Pér5!$J44),(Pér5!$J44),"")</f>
        <v/>
      </c>
      <c r="GM44" s="58">
        <v>27</v>
      </c>
      <c r="GN44" s="58" t="str">
        <f>IF(ISNUMBER(Pér5!$K44),(Pér5!$K44),"")</f>
        <v/>
      </c>
    </row>
    <row r="45" spans="1:196" ht="12.75" customHeight="1" x14ac:dyDescent="0.2">
      <c r="A45" s="1"/>
      <c r="B45" s="69"/>
      <c r="C45" s="3"/>
      <c r="D45" s="178" t="str">
        <f>IF(ISBLANK(Pér3!$P$12),"",(Pér3!$P$12))</f>
        <v/>
      </c>
      <c r="E45" s="70" t="str">
        <f>IF(ISBLANK(Pér3!$P$7),"",(Pér3!$P$7))</f>
        <v/>
      </c>
      <c r="F45" s="71" t="str">
        <f>IF(ISBLANK(Pér3!$P$8),"",(Pér3!$P$8))</f>
        <v/>
      </c>
      <c r="G45" s="71" t="str">
        <f>IF(ISBLANK(Pér3!$P$10),"",(Pér3!$P$10))</f>
        <v/>
      </c>
      <c r="H45" s="72" t="str">
        <f>HLOOKUP($C$7,$AG$43:$BO$57,5,TRUE)</f>
        <v/>
      </c>
      <c r="I45" s="180" t="str">
        <f>IF(ISBLANK(Pér3!$P$13),"",(Pér3!$P$13))</f>
        <v/>
      </c>
      <c r="J45" s="85" t="str">
        <f t="shared" si="20"/>
        <v/>
      </c>
      <c r="K45" s="215"/>
      <c r="L45" s="1"/>
      <c r="M45" s="179"/>
      <c r="N45" s="13"/>
      <c r="O45" s="13"/>
      <c r="P45" s="1" t="str">
        <f>IF(AND(ISTEXT(Pér1!$B$18),OR(Pér4!$M$7="int",Pér4!$M$7="dev",Pér4!$M$7="trav")),Y45,"")</f>
        <v/>
      </c>
      <c r="Q45" s="90" t="str">
        <f>VLOOKUP($C$7,$DV$17:$DW$52,2,TRUE)</f>
        <v/>
      </c>
      <c r="R45" s="181" t="str">
        <f>VLOOKUP($C$7,$DY$17:$DZ$52,2,TRUE)</f>
        <v/>
      </c>
      <c r="S45" s="85" t="str">
        <f t="shared" si="21"/>
        <v/>
      </c>
      <c r="T45" s="1"/>
      <c r="U45" s="14"/>
      <c r="V45" s="14"/>
      <c r="W45" s="14"/>
      <c r="X45" s="14"/>
      <c r="Y45" s="116" t="s">
        <v>16</v>
      </c>
      <c r="Z45" s="14"/>
      <c r="AA45" s="14"/>
      <c r="AB45" s="14"/>
      <c r="AE45" s="75" t="str">
        <f>IF(ISTEXT(Pér1!$B52),Pér1!$B52,"")</f>
        <v/>
      </c>
      <c r="AF45" s="79">
        <v>2</v>
      </c>
      <c r="AG45" s="73" t="str">
        <f>IF(ISBLANK(Pér3!$N$18),"",Pér3!$N$18)</f>
        <v/>
      </c>
      <c r="AH45" s="73" t="str">
        <f>IF(ISBLANK(Pér3!$N$19),"",Pér3!$N$19)</f>
        <v/>
      </c>
      <c r="AI45" s="73" t="str">
        <f>IF(ISBLANK(Pér3!$N$20),"",Pér3!$N$20)</f>
        <v/>
      </c>
      <c r="AJ45" s="73" t="str">
        <f>IF(ISBLANK(Pér3!$N$21),"",Pér3!$N$21)</f>
        <v/>
      </c>
      <c r="AK45" s="73" t="str">
        <f>IF(ISBLANK(Pér3!$N$22),"",Pér3!$N$22)</f>
        <v/>
      </c>
      <c r="AL45" s="73" t="str">
        <f>IF(ISBLANK(Pér3!$N$23),"",Pér3!$N$23)</f>
        <v/>
      </c>
      <c r="AM45" s="73" t="str">
        <f>IF(ISBLANK(Pér3!$N$24),"",Pér3!$N$24)</f>
        <v/>
      </c>
      <c r="AN45" s="73" t="str">
        <f>IF(ISBLANK(Pér3!$N$25),"",Pér3!$N$25)</f>
        <v/>
      </c>
      <c r="AO45" s="73" t="str">
        <f>IF(ISBLANK(Pér3!$N$26),"",Pér3!$N$26)</f>
        <v/>
      </c>
      <c r="AP45" s="73" t="str">
        <f>IF(ISBLANK(Pér3!$N$27),"",Pér3!$N$27)</f>
        <v/>
      </c>
      <c r="AQ45" s="73" t="str">
        <f>IF(ISBLANK(Pér3!$N$28),"",Pér3!$N$28)</f>
        <v/>
      </c>
      <c r="AR45" s="73" t="str">
        <f>IF(ISBLANK(Pér3!$N$29),"",Pér3!$N$29)</f>
        <v/>
      </c>
      <c r="AS45" s="73" t="str">
        <f>IF(ISBLANK(Pér3!$N$30),"",Pér3!$N$30)</f>
        <v/>
      </c>
      <c r="AT45" s="73" t="str">
        <f>IF(ISBLANK(Pér3!$N$31),"",Pér3!$N$31)</f>
        <v/>
      </c>
      <c r="AU45" s="73" t="str">
        <f>IF(ISBLANK(Pér3!$N$32),"",Pér3!$N$32)</f>
        <v/>
      </c>
      <c r="AV45" s="73" t="str">
        <f>IF(ISBLANK(Pér3!$N$33),"",Pér3!$N$33)</f>
        <v/>
      </c>
      <c r="AW45" s="73" t="str">
        <f>IF(ISBLANK(Pér3!$N$34),"",Pér3!$N$34)</f>
        <v/>
      </c>
      <c r="AX45" s="73" t="str">
        <f>IF(ISBLANK(Pér3!$N$35),"",Pér3!$N$35)</f>
        <v/>
      </c>
      <c r="AY45" s="73" t="str">
        <f>IF(ISBLANK(Pér3!$N$36),"",Pér3!$N$36)</f>
        <v/>
      </c>
      <c r="AZ45" s="73" t="str">
        <f>IF(ISBLANK(Pér3!$N$37),"",Pér3!$N$37)</f>
        <v/>
      </c>
      <c r="BA45" s="73" t="str">
        <f>IF(ISBLANK(Pér3!$N$38),"",Pér3!$N$38)</f>
        <v/>
      </c>
      <c r="BB45" s="73" t="str">
        <f>IF(ISBLANK(Pér3!$N$39),"",Pér3!$N$39)</f>
        <v/>
      </c>
      <c r="BC45" s="73" t="str">
        <f>IF(ISBLANK(Pér3!$N$40),"",Pér3!$N$40)</f>
        <v/>
      </c>
      <c r="BD45" s="73" t="str">
        <f>IF(ISBLANK(Pér3!$N$41),"",Pér3!$N$41)</f>
        <v/>
      </c>
      <c r="BE45" s="73" t="str">
        <f>IF(ISBLANK(Pér3!$N$42),"",Pér3!$N$42)</f>
        <v/>
      </c>
      <c r="BF45" s="73" t="str">
        <f>IF(ISBLANK(Pér3!$N$43),"",Pér3!$N$43)</f>
        <v/>
      </c>
      <c r="BG45" s="73" t="str">
        <f>IF(ISBLANK(Pér3!$N$44),"",Pér3!$N$44)</f>
        <v/>
      </c>
      <c r="BH45" s="73" t="str">
        <f>IF(ISBLANK(Pér3!$N$45),"",Pér3!$N$45)</f>
        <v/>
      </c>
      <c r="BI45" s="73" t="str">
        <f>IF(ISBLANK(Pér3!$N$46),"",Pér3!$N$46)</f>
        <v/>
      </c>
      <c r="BJ45" s="73" t="str">
        <f>IF(ISBLANK(Pér3!$N$47),"",Pér3!$N$47)</f>
        <v/>
      </c>
      <c r="BK45" s="73" t="str">
        <f>IF(ISBLANK(Pér3!$N$48),"",Pér3!$N$48)</f>
        <v/>
      </c>
      <c r="BL45" s="73" t="str">
        <f>IF(ISBLANK(Pér3!$N$49),"",Pér3!$N$49)</f>
        <v/>
      </c>
      <c r="BM45" s="73" t="str">
        <f>IF(ISBLANK(Pér3!$N$50),"",Pér3!$N$50)</f>
        <v/>
      </c>
      <c r="BN45" s="73" t="str">
        <f>IF(ISBLANK(Pér3!$N$51),"",Pér3!$N$51)</f>
        <v/>
      </c>
      <c r="BO45" s="83" t="str">
        <f>IF(ISBLANK(Pér3!$N$52),"",Pér3!$N$52)</f>
        <v/>
      </c>
      <c r="BR45" s="198" t="e">
        <f t="shared" si="22"/>
        <v>#VALUE!</v>
      </c>
      <c r="BS45" s="118" t="e">
        <f t="shared" si="23"/>
        <v>#VALUE!</v>
      </c>
      <c r="CV45" s="100">
        <f t="shared" si="24"/>
        <v>2</v>
      </c>
      <c r="CW45" s="58">
        <f t="shared" si="25"/>
        <v>0</v>
      </c>
      <c r="CX45" s="101" t="str">
        <f t="shared" si="26"/>
        <v/>
      </c>
      <c r="DD45" s="58">
        <v>28</v>
      </c>
      <c r="DE45" s="58" t="str">
        <f>IF(ISNUMBER(Pér1!$F45),(Pér1!$F45),"")</f>
        <v/>
      </c>
      <c r="DG45" s="58">
        <v>28</v>
      </c>
      <c r="DH45" s="58" t="str">
        <f>IF(ISNUMBER(Pér1!$I45),(Pér1!$I45),"")</f>
        <v/>
      </c>
      <c r="DJ45" s="58">
        <v>28</v>
      </c>
      <c r="DK45" s="58" t="str">
        <f>IF(ISNUMBER(Pér2!$F45),(Pér2!$F45),"")</f>
        <v/>
      </c>
      <c r="DM45" s="58">
        <v>28</v>
      </c>
      <c r="DN45" s="58" t="str">
        <f>IF(ISNUMBER(Pér2!$G45),(Pér2!$G45),"")</f>
        <v/>
      </c>
      <c r="DP45" s="58">
        <v>28</v>
      </c>
      <c r="DQ45" s="58" t="str">
        <f>IF(ISNUMBER(Pér3!$F45),(Pér3!$F45),"")</f>
        <v/>
      </c>
      <c r="DS45" s="58">
        <v>28</v>
      </c>
      <c r="DT45" s="58" t="str">
        <f>IF(ISNUMBER(Pér3!$G45),(Pér3!$G45),"")</f>
        <v/>
      </c>
      <c r="DV45" s="58">
        <v>28</v>
      </c>
      <c r="DW45" s="58" t="str">
        <f>IF(ISNUMBER(Pér4!$F45),(Pér4!$F45),"")</f>
        <v/>
      </c>
      <c r="DY45" s="58">
        <v>28</v>
      </c>
      <c r="DZ45" s="58" t="str">
        <f>IF(ISNUMBER(Pér4!$G45),(Pér4!$G45),"")</f>
        <v/>
      </c>
      <c r="EB45" s="58">
        <v>28</v>
      </c>
      <c r="EC45" s="58" t="str">
        <f>IF(ISNUMBER(Pér5!$F45),(Pér5!$F45),"")</f>
        <v/>
      </c>
      <c r="EE45" s="58">
        <v>28</v>
      </c>
      <c r="EF45" s="58" t="str">
        <f>IF(ISNUMBER(Pér5!$G45),(Pér5!$G45),"")</f>
        <v/>
      </c>
      <c r="EH45" s="58">
        <v>28</v>
      </c>
      <c r="EI45" s="58" t="str">
        <f>IF(ISNUMBER(Pér1!$H45),(Pér1!$H45),"")</f>
        <v/>
      </c>
      <c r="EK45" s="58">
        <v>28</v>
      </c>
      <c r="EL45" s="58" t="str">
        <f>IF(ISNUMBER(Pér1!$I45),(Pér1!$I45),"")</f>
        <v/>
      </c>
      <c r="EN45" s="58">
        <v>28</v>
      </c>
      <c r="EO45" s="58" t="str">
        <f>IF(ISNUMBER(Pér2!$H45),(Pér2!$H45),"")</f>
        <v/>
      </c>
      <c r="EQ45" s="58">
        <v>28</v>
      </c>
      <c r="ER45" s="58" t="str">
        <f>IF(ISNUMBER(Pér2!$I45),(Pér2!$I45),"")</f>
        <v/>
      </c>
      <c r="ET45" s="58">
        <v>28</v>
      </c>
      <c r="EU45" s="58" t="str">
        <f>IF(ISNUMBER(Pér3!$H45),(Pér3!$H45),"")</f>
        <v/>
      </c>
      <c r="EW45" s="58">
        <v>28</v>
      </c>
      <c r="EX45" s="58" t="str">
        <f>IF(ISNUMBER(Pér3!$I45),(Pér3!$I45),"")</f>
        <v/>
      </c>
      <c r="EZ45" s="58">
        <v>28</v>
      </c>
      <c r="FA45" s="58" t="str">
        <f>IF(ISNUMBER(Pér4!$H45),(Pér4!$H45),"")</f>
        <v/>
      </c>
      <c r="FC45" s="58">
        <v>28</v>
      </c>
      <c r="FD45" s="58" t="str">
        <f>IF(ISNUMBER(Pér4!$I45),(Pér4!$I45),"")</f>
        <v/>
      </c>
      <c r="FF45" s="58">
        <v>28</v>
      </c>
      <c r="FG45" s="58" t="str">
        <f>IF(ISNUMBER(Pér5!$H45),(Pér5!$H45),"")</f>
        <v/>
      </c>
      <c r="FI45" s="58">
        <v>28</v>
      </c>
      <c r="FJ45" s="58" t="str">
        <f>IF(ISNUMBER(Pér5!$I45),(Pér5!$I45),"")</f>
        <v/>
      </c>
      <c r="FL45" s="58">
        <v>28</v>
      </c>
      <c r="FM45" s="58" t="str">
        <f>IF(ISNUMBER(Pér1!$J45),(Pér1!$J45),"")</f>
        <v/>
      </c>
      <c r="FO45" s="58">
        <v>28</v>
      </c>
      <c r="FP45" s="58" t="str">
        <f>IF(ISNUMBER(Pér1!$K45),(Pér1!$K45),"")</f>
        <v/>
      </c>
      <c r="FR45" s="58">
        <v>28</v>
      </c>
      <c r="FS45" s="58" t="str">
        <f>IF(ISNUMBER(Pér2!$J45),(Pér2!$J45),"")</f>
        <v/>
      </c>
      <c r="FU45" s="58">
        <v>28</v>
      </c>
      <c r="FV45" s="58" t="str">
        <f>IF(ISNUMBER(Pér2!$K45),(Pér2!$K45),"")</f>
        <v/>
      </c>
      <c r="FX45" s="58">
        <v>28</v>
      </c>
      <c r="FY45" s="58" t="str">
        <f>IF(ISNUMBER(Pér3!$J45),(Pér3!$J45),"")</f>
        <v/>
      </c>
      <c r="GA45" s="58">
        <v>28</v>
      </c>
      <c r="GB45" s="58" t="str">
        <f>IF(ISNUMBER(Pér3!$K45),(Pér3!$K45),"")</f>
        <v/>
      </c>
      <c r="GD45" s="58">
        <v>28</v>
      </c>
      <c r="GE45" s="58" t="str">
        <f>IF(ISNUMBER(Pér4!$J45),(Pér4!$J45),"")</f>
        <v/>
      </c>
      <c r="GG45" s="58">
        <v>28</v>
      </c>
      <c r="GH45" s="58" t="str">
        <f>IF(ISNUMBER(Pér4!$K45),(Pér4!$K45),"")</f>
        <v/>
      </c>
      <c r="GJ45" s="58">
        <v>28</v>
      </c>
      <c r="GK45" s="58" t="str">
        <f>IF(ISNUMBER(Pér5!$J45),(Pér5!$J45),"")</f>
        <v/>
      </c>
      <c r="GM45" s="58">
        <v>28</v>
      </c>
      <c r="GN45" s="58" t="str">
        <f>IF(ISNUMBER(Pér5!$K45),(Pér5!$K45),"")</f>
        <v/>
      </c>
    </row>
    <row r="46" spans="1:196" ht="12.75" customHeight="1" x14ac:dyDescent="0.2">
      <c r="A46" s="1"/>
      <c r="B46" s="69"/>
      <c r="C46" s="3"/>
      <c r="D46" s="178" t="str">
        <f>IF(ISBLANK(Pér3!$Q$12),"",(Pér3!$Q$12))</f>
        <v/>
      </c>
      <c r="E46" s="70" t="str">
        <f>IF(ISBLANK(Pér3!$Q$7),"",(Pér3!$Q$7))</f>
        <v/>
      </c>
      <c r="F46" s="71" t="str">
        <f>IF(ISBLANK(Pér3!$Q$8),"",(Pér3!$Q$8))</f>
        <v/>
      </c>
      <c r="G46" s="71" t="str">
        <f>IF(ISBLANK(Pér3!$Q$10),"",(Pér3!$Q$10))</f>
        <v/>
      </c>
      <c r="H46" s="72" t="str">
        <f>HLOOKUP($C$7,$AG$43:$BO$57,6,TRUE)</f>
        <v/>
      </c>
      <c r="I46" s="180" t="str">
        <f>IF(ISBLANK(Pér3!$Q$13),"",(Pér3!$Q$13))</f>
        <v/>
      </c>
      <c r="J46" s="85" t="str">
        <f t="shared" si="20"/>
        <v/>
      </c>
      <c r="K46" s="1"/>
      <c r="L46" s="1"/>
      <c r="M46" s="174"/>
      <c r="N46" s="175"/>
      <c r="O46" s="175"/>
      <c r="P46" s="172" t="str">
        <f>IF(AND(ISTEXT(Pér1!$B$18),OR(Pér5!$M$7="int",Pér5!$M$7="dev",Pér5!$M$7="trav")),Y46,"")</f>
        <v/>
      </c>
      <c r="Q46" s="176" t="str">
        <f>VLOOKUP($C$7,$EB$17:$EC$52,2,TRUE)</f>
        <v/>
      </c>
      <c r="R46" s="177" t="str">
        <f>VLOOKUP($C$7,$EE$17:$EF$52,2,TRUE)</f>
        <v/>
      </c>
      <c r="S46" s="85" t="str">
        <f t="shared" si="21"/>
        <v/>
      </c>
      <c r="T46" s="13"/>
      <c r="U46" s="15"/>
      <c r="V46" s="15"/>
      <c r="W46" s="15"/>
      <c r="X46" s="36"/>
      <c r="Y46" s="116" t="s">
        <v>17</v>
      </c>
      <c r="Z46" s="15"/>
      <c r="AA46" s="36"/>
      <c r="AB46" s="14"/>
      <c r="AF46" s="79">
        <v>3</v>
      </c>
      <c r="AG46" s="73" t="str">
        <f>IF(ISBLANK(Pér3!$O$18),"",Pér3!$O$18)</f>
        <v/>
      </c>
      <c r="AH46" s="73" t="str">
        <f>IF(ISBLANK(Pér3!$O$19),"",Pér3!$O$19)</f>
        <v/>
      </c>
      <c r="AI46" s="73" t="str">
        <f>IF(ISBLANK(Pér3!$O$20),"",Pér3!$O$20)</f>
        <v/>
      </c>
      <c r="AJ46" s="73" t="str">
        <f>IF(ISBLANK(Pér3!$O$21),"",Pér3!$O$21)</f>
        <v/>
      </c>
      <c r="AK46" s="73" t="str">
        <f>IF(ISBLANK(Pér3!$O$22),"",Pér3!$O$22)</f>
        <v/>
      </c>
      <c r="AL46" s="73" t="str">
        <f>IF(ISBLANK(Pér3!$O$23),"",Pér3!$O$23)</f>
        <v/>
      </c>
      <c r="AM46" s="73" t="str">
        <f>IF(ISBLANK(Pér3!$O$24),"",Pér3!$O$24)</f>
        <v/>
      </c>
      <c r="AN46" s="73" t="str">
        <f>IF(ISBLANK(Pér3!$O$25),"",Pér3!$O$25)</f>
        <v/>
      </c>
      <c r="AO46" s="73" t="str">
        <f>IF(ISBLANK(Pér3!$O$26),"",Pér3!$O$26)</f>
        <v/>
      </c>
      <c r="AP46" s="73" t="str">
        <f>IF(ISBLANK(Pér3!$O$27),"",Pér3!$O$27)</f>
        <v/>
      </c>
      <c r="AQ46" s="73" t="str">
        <f>IF(ISBLANK(Pér3!$O$28),"",Pér3!$O$28)</f>
        <v/>
      </c>
      <c r="AR46" s="73" t="str">
        <f>IF(ISBLANK(Pér3!$O$29),"",Pér3!$O$29)</f>
        <v/>
      </c>
      <c r="AS46" s="73" t="str">
        <f>IF(ISBLANK(Pér3!$O$30),"",Pér3!$O$30)</f>
        <v/>
      </c>
      <c r="AT46" s="73" t="str">
        <f>IF(ISBLANK(Pér3!$O$31),"",Pér3!$O$31)</f>
        <v/>
      </c>
      <c r="AU46" s="73" t="str">
        <f>IF(ISBLANK(Pér3!$O$32),"",Pér3!$O$32)</f>
        <v/>
      </c>
      <c r="AV46" s="73" t="str">
        <f>IF(ISBLANK(Pér3!$O$33),"",Pér3!$O$33)</f>
        <v/>
      </c>
      <c r="AW46" s="73" t="str">
        <f>IF(ISBLANK(Pér3!$O$34),"",Pér3!$O$34)</f>
        <v/>
      </c>
      <c r="AX46" s="73" t="str">
        <f>IF(ISBLANK(Pér3!$O$35),"",Pér3!$O$35)</f>
        <v/>
      </c>
      <c r="AY46" s="73" t="str">
        <f>IF(ISBLANK(Pér3!$O$36),"",Pér3!$O$36)</f>
        <v/>
      </c>
      <c r="AZ46" s="73" t="str">
        <f>IF(ISBLANK(Pér3!$O$37),"",Pér3!$O$37)</f>
        <v/>
      </c>
      <c r="BA46" s="73" t="str">
        <f>IF(ISBLANK(Pér3!$O$38),"",Pér3!$O$38)</f>
        <v/>
      </c>
      <c r="BB46" s="73" t="str">
        <f>IF(ISBLANK(Pér3!$O$39),"",Pér3!$O$39)</f>
        <v/>
      </c>
      <c r="BC46" s="73" t="str">
        <f>IF(ISBLANK(Pér3!$O$40),"",Pér3!$O$40)</f>
        <v/>
      </c>
      <c r="BD46" s="73" t="str">
        <f>IF(ISBLANK(Pér3!$O$41),"",Pér3!$O$41)</f>
        <v/>
      </c>
      <c r="BE46" s="73" t="str">
        <f>IF(ISBLANK(Pér3!$O$42),"",Pér3!$O$42)</f>
        <v/>
      </c>
      <c r="BF46" s="73" t="str">
        <f>IF(ISBLANK(Pér3!$O$43),"",Pér3!$O$43)</f>
        <v/>
      </c>
      <c r="BG46" s="73" t="str">
        <f>IF(ISBLANK(Pér3!$O$44),"",Pér3!$O$44)</f>
        <v/>
      </c>
      <c r="BH46" s="73" t="str">
        <f>IF(ISBLANK(Pér3!$O$45),"",Pér3!$O$45)</f>
        <v/>
      </c>
      <c r="BI46" s="73" t="str">
        <f>IF(ISBLANK(Pér3!$O$46),"",Pér3!$O$46)</f>
        <v/>
      </c>
      <c r="BJ46" s="73" t="str">
        <f>IF(ISBLANK(Pér3!$O$47),"",Pér3!$O$47)</f>
        <v/>
      </c>
      <c r="BK46" s="73" t="str">
        <f>IF(ISBLANK(Pér3!$O$48),"",Pér3!$O$48)</f>
        <v/>
      </c>
      <c r="BL46" s="73" t="str">
        <f>IF(ISBLANK(Pér3!$O$49),"",Pér3!$O$49)</f>
        <v/>
      </c>
      <c r="BM46" s="73" t="str">
        <f>IF(ISBLANK(Pér3!$O$50),"",Pér3!$O$50)</f>
        <v/>
      </c>
      <c r="BN46" s="73" t="str">
        <f>IF(ISBLANK(Pér3!$O$51),"",Pér3!$O$51)</f>
        <v/>
      </c>
      <c r="BO46" s="83" t="str">
        <f>IF(ISBLANK(Pér3!$O$52),"",Pér3!$O$52)</f>
        <v/>
      </c>
      <c r="BR46" s="198" t="e">
        <f t="shared" si="22"/>
        <v>#VALUE!</v>
      </c>
      <c r="BS46" s="118" t="e">
        <f t="shared" si="23"/>
        <v>#VALUE!</v>
      </c>
      <c r="CV46" s="100">
        <f t="shared" si="24"/>
        <v>2</v>
      </c>
      <c r="CW46" s="58">
        <f t="shared" si="25"/>
        <v>0</v>
      </c>
      <c r="CX46" s="101" t="str">
        <f t="shared" si="26"/>
        <v/>
      </c>
      <c r="DD46" s="58">
        <v>29</v>
      </c>
      <c r="DE46" s="58" t="str">
        <f>IF(ISNUMBER(Pér1!$F46),(Pér1!$F46),"")</f>
        <v/>
      </c>
      <c r="DG46" s="58">
        <v>29</v>
      </c>
      <c r="DH46" s="58" t="str">
        <f>IF(ISNUMBER(Pér1!$I46),(Pér1!$I46),"")</f>
        <v/>
      </c>
      <c r="DJ46" s="58">
        <v>29</v>
      </c>
      <c r="DK46" s="58" t="str">
        <f>IF(ISNUMBER(Pér2!$F46),(Pér2!$F46),"")</f>
        <v/>
      </c>
      <c r="DM46" s="58">
        <v>29</v>
      </c>
      <c r="DN46" s="58" t="str">
        <f>IF(ISNUMBER(Pér2!$G46),(Pér2!$G46),"")</f>
        <v/>
      </c>
      <c r="DP46" s="58">
        <v>29</v>
      </c>
      <c r="DQ46" s="58" t="str">
        <f>IF(ISNUMBER(Pér3!$F46),(Pér3!$F46),"")</f>
        <v/>
      </c>
      <c r="DS46" s="58">
        <v>29</v>
      </c>
      <c r="DT46" s="58" t="str">
        <f>IF(ISNUMBER(Pér3!$G46),(Pér3!$G46),"")</f>
        <v/>
      </c>
      <c r="DV46" s="58">
        <v>29</v>
      </c>
      <c r="DW46" s="58" t="str">
        <f>IF(ISNUMBER(Pér4!$F46),(Pér4!$F46),"")</f>
        <v/>
      </c>
      <c r="DY46" s="58">
        <v>29</v>
      </c>
      <c r="DZ46" s="58" t="str">
        <f>IF(ISNUMBER(Pér4!$G46),(Pér4!$G46),"")</f>
        <v/>
      </c>
      <c r="EB46" s="58">
        <v>29</v>
      </c>
      <c r="EC46" s="58" t="str">
        <f>IF(ISNUMBER(Pér5!$F46),(Pér5!$F46),"")</f>
        <v/>
      </c>
      <c r="EE46" s="58">
        <v>29</v>
      </c>
      <c r="EF46" s="58" t="str">
        <f>IF(ISNUMBER(Pér5!$G46),(Pér5!$G46),"")</f>
        <v/>
      </c>
      <c r="EH46" s="58">
        <v>29</v>
      </c>
      <c r="EI46" s="58" t="str">
        <f>IF(ISNUMBER(Pér1!$H46),(Pér1!$H46),"")</f>
        <v/>
      </c>
      <c r="EK46" s="58">
        <v>29</v>
      </c>
      <c r="EL46" s="58" t="str">
        <f>IF(ISNUMBER(Pér1!$I46),(Pér1!$I46),"")</f>
        <v/>
      </c>
      <c r="EN46" s="58">
        <v>29</v>
      </c>
      <c r="EO46" s="58" t="str">
        <f>IF(ISNUMBER(Pér2!$H46),(Pér2!$H46),"")</f>
        <v/>
      </c>
      <c r="EQ46" s="58">
        <v>29</v>
      </c>
      <c r="ER46" s="58" t="str">
        <f>IF(ISNUMBER(Pér2!$I46),(Pér2!$I46),"")</f>
        <v/>
      </c>
      <c r="ET46" s="58">
        <v>29</v>
      </c>
      <c r="EU46" s="58" t="str">
        <f>IF(ISNUMBER(Pér3!$H46),(Pér3!$H46),"")</f>
        <v/>
      </c>
      <c r="EW46" s="58">
        <v>29</v>
      </c>
      <c r="EX46" s="58" t="str">
        <f>IF(ISNUMBER(Pér3!$I46),(Pér3!$I46),"")</f>
        <v/>
      </c>
      <c r="EZ46" s="58">
        <v>29</v>
      </c>
      <c r="FA46" s="58" t="str">
        <f>IF(ISNUMBER(Pér4!$H46),(Pér4!$H46),"")</f>
        <v/>
      </c>
      <c r="FC46" s="58">
        <v>29</v>
      </c>
      <c r="FD46" s="58" t="str">
        <f>IF(ISNUMBER(Pér4!$I46),(Pér4!$I46),"")</f>
        <v/>
      </c>
      <c r="FF46" s="58">
        <v>29</v>
      </c>
      <c r="FG46" s="58" t="str">
        <f>IF(ISNUMBER(Pér5!$H46),(Pér5!$H46),"")</f>
        <v/>
      </c>
      <c r="FI46" s="58">
        <v>29</v>
      </c>
      <c r="FJ46" s="58" t="str">
        <f>IF(ISNUMBER(Pér5!$I46),(Pér5!$I46),"")</f>
        <v/>
      </c>
      <c r="FL46" s="58">
        <v>29</v>
      </c>
      <c r="FM46" s="58" t="str">
        <f>IF(ISNUMBER(Pér1!$J46),(Pér1!$J46),"")</f>
        <v/>
      </c>
      <c r="FO46" s="58">
        <v>29</v>
      </c>
      <c r="FP46" s="58" t="str">
        <f>IF(ISNUMBER(Pér1!$K46),(Pér1!$K46),"")</f>
        <v/>
      </c>
      <c r="FR46" s="58">
        <v>29</v>
      </c>
      <c r="FS46" s="58" t="str">
        <f>IF(ISNUMBER(Pér2!$J46),(Pér2!$J46),"")</f>
        <v/>
      </c>
      <c r="FU46" s="58">
        <v>29</v>
      </c>
      <c r="FV46" s="58" t="str">
        <f>IF(ISNUMBER(Pér2!$K46),(Pér2!$K46),"")</f>
        <v/>
      </c>
      <c r="FX46" s="58">
        <v>29</v>
      </c>
      <c r="FY46" s="58" t="str">
        <f>IF(ISNUMBER(Pér3!$J46),(Pér3!$J46),"")</f>
        <v/>
      </c>
      <c r="GA46" s="58">
        <v>29</v>
      </c>
      <c r="GB46" s="58" t="str">
        <f>IF(ISNUMBER(Pér3!$K46),(Pér3!$K46),"")</f>
        <v/>
      </c>
      <c r="GD46" s="58">
        <v>29</v>
      </c>
      <c r="GE46" s="58" t="str">
        <f>IF(ISNUMBER(Pér4!$J46),(Pér4!$J46),"")</f>
        <v/>
      </c>
      <c r="GG46" s="58">
        <v>29</v>
      </c>
      <c r="GH46" s="58" t="str">
        <f>IF(ISNUMBER(Pér4!$K46),(Pér4!$K46),"")</f>
        <v/>
      </c>
      <c r="GJ46" s="58">
        <v>29</v>
      </c>
      <c r="GK46" s="58" t="str">
        <f>IF(ISNUMBER(Pér5!$J46),(Pér5!$J46),"")</f>
        <v/>
      </c>
      <c r="GM46" s="58">
        <v>29</v>
      </c>
      <c r="GN46" s="58" t="str">
        <f>IF(ISNUMBER(Pér5!$K46),(Pér5!$K46),"")</f>
        <v/>
      </c>
    </row>
    <row r="47" spans="1:196" ht="12.75" customHeight="1" x14ac:dyDescent="0.2">
      <c r="A47" s="1"/>
      <c r="B47" s="69"/>
      <c r="C47" s="3"/>
      <c r="D47" s="178" t="str">
        <f>IF(ISBLANK(Pér3!$R$12),"",(Pér3!$R$12))</f>
        <v/>
      </c>
      <c r="E47" s="70" t="str">
        <f>IF(ISBLANK(Pér3!$R$7),"",(Pér3!$R$7))</f>
        <v/>
      </c>
      <c r="F47" s="71" t="str">
        <f>IF(ISBLANK(Pér3!$R$8),"",(Pér3!$R$8))</f>
        <v/>
      </c>
      <c r="G47" s="71" t="str">
        <f>IF(ISBLANK(Pér3!$R$10),"",(Pér3!$R$10))</f>
        <v/>
      </c>
      <c r="H47" s="72" t="str">
        <f>HLOOKUP($C$7,$AG$43:$BO$57,7,TRUE)</f>
        <v/>
      </c>
      <c r="I47" s="180" t="str">
        <f>IF(ISBLANK(Pér3!$R$13),"",(Pér3!$R$13))</f>
        <v/>
      </c>
      <c r="J47" s="85" t="str">
        <f t="shared" si="20"/>
        <v/>
      </c>
      <c r="K47" s="1"/>
      <c r="L47" s="1"/>
      <c r="M47" s="13"/>
      <c r="N47" s="13"/>
      <c r="O47" s="13"/>
      <c r="P47" s="95"/>
      <c r="Q47" s="90"/>
      <c r="R47" s="182"/>
      <c r="S47" s="13"/>
      <c r="T47" s="13"/>
      <c r="U47" s="15"/>
      <c r="V47" s="15"/>
      <c r="W47" s="15"/>
      <c r="X47" s="36"/>
      <c r="Y47" s="116"/>
      <c r="Z47" s="15"/>
      <c r="AA47" s="36"/>
      <c r="AB47" s="14"/>
      <c r="AF47" s="79">
        <v>4</v>
      </c>
      <c r="AG47" s="73" t="str">
        <f>IF(ISBLANK(Pér3!$P$18),"",Pér3!$P$18)</f>
        <v/>
      </c>
      <c r="AH47" s="73" t="str">
        <f>IF(ISBLANK(Pér3!$P$19),"",Pér3!$P$19)</f>
        <v/>
      </c>
      <c r="AI47" s="73" t="str">
        <f>IF(ISBLANK(Pér3!$P$20),"",Pér3!$P$20)</f>
        <v/>
      </c>
      <c r="AJ47" s="73" t="str">
        <f>IF(ISBLANK(Pér3!$P$21),"",Pér3!$P$21)</f>
        <v/>
      </c>
      <c r="AK47" s="73" t="str">
        <f>IF(ISBLANK(Pér3!$P$22),"",Pér3!$P$22)</f>
        <v/>
      </c>
      <c r="AL47" s="73" t="str">
        <f>IF(ISBLANK(Pér3!$P$23),"",Pér3!$P$23)</f>
        <v/>
      </c>
      <c r="AM47" s="73" t="str">
        <f>IF(ISBLANK(Pér3!$P$24),"",Pér3!$P$24)</f>
        <v/>
      </c>
      <c r="AN47" s="73" t="str">
        <f>IF(ISBLANK(Pér3!$P$25),"",Pér3!$P$25)</f>
        <v/>
      </c>
      <c r="AO47" s="73" t="str">
        <f>IF(ISBLANK(Pér3!$P$26),"",Pér3!$P$26)</f>
        <v/>
      </c>
      <c r="AP47" s="73" t="str">
        <f>IF(ISBLANK(Pér3!$P$27),"",Pér3!$P$27)</f>
        <v/>
      </c>
      <c r="AQ47" s="73" t="str">
        <f>IF(ISBLANK(Pér3!$P$28),"",Pér3!$P$28)</f>
        <v/>
      </c>
      <c r="AR47" s="73" t="str">
        <f>IF(ISBLANK(Pér3!$P$29),"",Pér3!$P$29)</f>
        <v/>
      </c>
      <c r="AS47" s="73" t="str">
        <f>IF(ISBLANK(Pér3!$P$30),"",Pér3!$P$30)</f>
        <v/>
      </c>
      <c r="AT47" s="73" t="str">
        <f>IF(ISBLANK(Pér3!$P$31),"",Pér3!$P$31)</f>
        <v/>
      </c>
      <c r="AU47" s="73" t="str">
        <f>IF(ISBLANK(Pér3!$P$32),"",Pér3!$P$32)</f>
        <v/>
      </c>
      <c r="AV47" s="73" t="str">
        <f>IF(ISBLANK(Pér3!$P$33),"",Pér3!$P$33)</f>
        <v/>
      </c>
      <c r="AW47" s="73" t="str">
        <f>IF(ISBLANK(Pér3!$P$34),"",Pér3!$P$34)</f>
        <v/>
      </c>
      <c r="AX47" s="73" t="str">
        <f>IF(ISBLANK(Pér3!$P$35),"",Pér3!$P$35)</f>
        <v/>
      </c>
      <c r="AY47" s="73" t="str">
        <f>IF(ISBLANK(Pér3!$P$36),"",Pér3!$P$36)</f>
        <v/>
      </c>
      <c r="AZ47" s="73" t="str">
        <f>IF(ISBLANK(Pér3!$P$37),"",Pér3!$P$37)</f>
        <v/>
      </c>
      <c r="BA47" s="73" t="str">
        <f>IF(ISBLANK(Pér3!$P$38),"",Pér3!$P$38)</f>
        <v/>
      </c>
      <c r="BB47" s="73" t="str">
        <f>IF(ISBLANK(Pér3!$P$39),"",Pér3!$P$39)</f>
        <v/>
      </c>
      <c r="BC47" s="73" t="str">
        <f>IF(ISBLANK(Pér3!$P$40),"",Pér3!$P$40)</f>
        <v/>
      </c>
      <c r="BD47" s="73" t="str">
        <f>IF(ISBLANK(Pér3!$P$41),"",Pér3!$P$41)</f>
        <v/>
      </c>
      <c r="BE47" s="73" t="str">
        <f>IF(ISBLANK(Pér3!$P$42),"",Pér3!$P$42)</f>
        <v/>
      </c>
      <c r="BF47" s="73" t="str">
        <f>IF(ISBLANK(Pér3!$P$43),"",Pér3!$P$43)</f>
        <v/>
      </c>
      <c r="BG47" s="73" t="str">
        <f>IF(ISBLANK(Pér3!$P$44),"",Pér3!$P$44)</f>
        <v/>
      </c>
      <c r="BH47" s="73" t="str">
        <f>IF(ISBLANK(Pér3!$P$45),"",Pér3!$P$45)</f>
        <v/>
      </c>
      <c r="BI47" s="73" t="str">
        <f>IF(ISBLANK(Pér3!$P$46),"",Pér3!$P$46)</f>
        <v/>
      </c>
      <c r="BJ47" s="73" t="str">
        <f>IF(ISBLANK(Pér3!$P$47),"",Pér3!$P$47)</f>
        <v/>
      </c>
      <c r="BK47" s="73" t="str">
        <f>IF(ISBLANK(Pér3!$P$48),"",Pér3!$P$48)</f>
        <v/>
      </c>
      <c r="BL47" s="73" t="str">
        <f>IF(ISBLANK(Pér3!$P$49),"",Pér3!$P$49)</f>
        <v/>
      </c>
      <c r="BM47" s="73" t="str">
        <f>IF(ISBLANK(Pér3!$P$50),"",Pér3!$P$50)</f>
        <v/>
      </c>
      <c r="BN47" s="73" t="str">
        <f>IF(ISBLANK(Pér3!$P$51),"",Pér3!$P$51)</f>
        <v/>
      </c>
      <c r="BO47" s="83" t="str">
        <f>IF(ISBLANK(Pér3!$P$52),"",Pér3!$P$52)</f>
        <v/>
      </c>
      <c r="BR47" s="87" t="e">
        <f t="shared" si="22"/>
        <v>#VALUE!</v>
      </c>
      <c r="CV47" s="100">
        <f t="shared" si="24"/>
        <v>2</v>
      </c>
      <c r="CW47" s="58">
        <f t="shared" si="25"/>
        <v>0</v>
      </c>
      <c r="CX47" s="101" t="str">
        <f t="shared" si="26"/>
        <v/>
      </c>
      <c r="DD47" s="58">
        <v>30</v>
      </c>
      <c r="DE47" s="58" t="str">
        <f>IF(ISNUMBER(Pér1!$F47),(Pér1!$F47),"")</f>
        <v/>
      </c>
      <c r="DG47" s="58">
        <v>30</v>
      </c>
      <c r="DH47" s="58" t="str">
        <f>IF(ISNUMBER(Pér1!$I47),(Pér1!$I47),"")</f>
        <v/>
      </c>
      <c r="DJ47" s="58">
        <v>30</v>
      </c>
      <c r="DK47" s="58" t="str">
        <f>IF(ISNUMBER(Pér2!$F47),(Pér2!$F47),"")</f>
        <v/>
      </c>
      <c r="DM47" s="58">
        <v>30</v>
      </c>
      <c r="DN47" s="58" t="str">
        <f>IF(ISNUMBER(Pér2!$G47),(Pér2!$G47),"")</f>
        <v/>
      </c>
      <c r="DP47" s="58">
        <v>30</v>
      </c>
      <c r="DQ47" s="58" t="str">
        <f>IF(ISNUMBER(Pér3!$F47),(Pér3!$F47),"")</f>
        <v/>
      </c>
      <c r="DS47" s="58">
        <v>30</v>
      </c>
      <c r="DT47" s="58" t="str">
        <f>IF(ISNUMBER(Pér3!$G47),(Pér3!$G47),"")</f>
        <v/>
      </c>
      <c r="DV47" s="58">
        <v>30</v>
      </c>
      <c r="DW47" s="58" t="str">
        <f>IF(ISNUMBER(Pér4!$F47),(Pér4!$F47),"")</f>
        <v/>
      </c>
      <c r="DY47" s="58">
        <v>30</v>
      </c>
      <c r="DZ47" s="58" t="str">
        <f>IF(ISNUMBER(Pér4!$G47),(Pér4!$G47),"")</f>
        <v/>
      </c>
      <c r="EB47" s="58">
        <v>30</v>
      </c>
      <c r="EC47" s="58" t="str">
        <f>IF(ISNUMBER(Pér5!$F47),(Pér5!$F47),"")</f>
        <v/>
      </c>
      <c r="EE47" s="58">
        <v>30</v>
      </c>
      <c r="EF47" s="58" t="str">
        <f>IF(ISNUMBER(Pér5!$G47),(Pér5!$G47),"")</f>
        <v/>
      </c>
      <c r="EH47" s="58">
        <v>30</v>
      </c>
      <c r="EI47" s="58" t="str">
        <f>IF(ISNUMBER(Pér1!$H47),(Pér1!$H47),"")</f>
        <v/>
      </c>
      <c r="EK47" s="58">
        <v>30</v>
      </c>
      <c r="EL47" s="58" t="str">
        <f>IF(ISNUMBER(Pér1!$I47),(Pér1!$I47),"")</f>
        <v/>
      </c>
      <c r="EN47" s="58">
        <v>30</v>
      </c>
      <c r="EO47" s="58" t="str">
        <f>IF(ISNUMBER(Pér2!$H47),(Pér2!$H47),"")</f>
        <v/>
      </c>
      <c r="EQ47" s="58">
        <v>30</v>
      </c>
      <c r="ER47" s="58" t="str">
        <f>IF(ISNUMBER(Pér2!$I47),(Pér2!$I47),"")</f>
        <v/>
      </c>
      <c r="ET47" s="58">
        <v>30</v>
      </c>
      <c r="EU47" s="58" t="str">
        <f>IF(ISNUMBER(Pér3!$H47),(Pér3!$H47),"")</f>
        <v/>
      </c>
      <c r="EW47" s="58">
        <v>30</v>
      </c>
      <c r="EX47" s="58" t="str">
        <f>IF(ISNUMBER(Pér3!$I47),(Pér3!$I47),"")</f>
        <v/>
      </c>
      <c r="EZ47" s="58">
        <v>30</v>
      </c>
      <c r="FA47" s="58" t="str">
        <f>IF(ISNUMBER(Pér4!$H47),(Pér4!$H47),"")</f>
        <v/>
      </c>
      <c r="FC47" s="58">
        <v>30</v>
      </c>
      <c r="FD47" s="58" t="str">
        <f>IF(ISNUMBER(Pér4!$I47),(Pér4!$I47),"")</f>
        <v/>
      </c>
      <c r="FF47" s="58">
        <v>30</v>
      </c>
      <c r="FG47" s="58" t="str">
        <f>IF(ISNUMBER(Pér5!$H47),(Pér5!$H47),"")</f>
        <v/>
      </c>
      <c r="FI47" s="58">
        <v>30</v>
      </c>
      <c r="FJ47" s="58" t="str">
        <f>IF(ISNUMBER(Pér5!$I47),(Pér5!$I47),"")</f>
        <v/>
      </c>
      <c r="FL47" s="58">
        <v>30</v>
      </c>
      <c r="FM47" s="58" t="str">
        <f>IF(ISNUMBER(Pér1!$J47),(Pér1!$J47),"")</f>
        <v/>
      </c>
      <c r="FO47" s="58">
        <v>30</v>
      </c>
      <c r="FP47" s="58" t="str">
        <f>IF(ISNUMBER(Pér1!$K47),(Pér1!$K47),"")</f>
        <v/>
      </c>
      <c r="FR47" s="58">
        <v>30</v>
      </c>
      <c r="FS47" s="58" t="str">
        <f>IF(ISNUMBER(Pér2!$J47),(Pér2!$J47),"")</f>
        <v/>
      </c>
      <c r="FU47" s="58">
        <v>30</v>
      </c>
      <c r="FV47" s="58" t="str">
        <f>IF(ISNUMBER(Pér2!$K47),(Pér2!$K47),"")</f>
        <v/>
      </c>
      <c r="FX47" s="58">
        <v>30</v>
      </c>
      <c r="FY47" s="58" t="str">
        <f>IF(ISNUMBER(Pér3!$J47),(Pér3!$J47),"")</f>
        <v/>
      </c>
      <c r="GA47" s="58">
        <v>30</v>
      </c>
      <c r="GB47" s="58" t="str">
        <f>IF(ISNUMBER(Pér3!$K47),(Pér3!$K47),"")</f>
        <v/>
      </c>
      <c r="GD47" s="58">
        <v>30</v>
      </c>
      <c r="GE47" s="58" t="str">
        <f>IF(ISNUMBER(Pér4!$J47),(Pér4!$J47),"")</f>
        <v/>
      </c>
      <c r="GG47" s="58">
        <v>30</v>
      </c>
      <c r="GH47" s="58" t="str">
        <f>IF(ISNUMBER(Pér4!$K47),(Pér4!$K47),"")</f>
        <v/>
      </c>
      <c r="GJ47" s="58">
        <v>30</v>
      </c>
      <c r="GK47" s="58" t="str">
        <f>IF(ISNUMBER(Pér5!$J47),(Pér5!$J47),"")</f>
        <v/>
      </c>
      <c r="GM47" s="58">
        <v>30</v>
      </c>
      <c r="GN47" s="58" t="str">
        <f>IF(ISNUMBER(Pér5!$K47),(Pér5!$K47),"")</f>
        <v/>
      </c>
    </row>
    <row r="48" spans="1:196" ht="12.75" customHeight="1" x14ac:dyDescent="0.2">
      <c r="A48" s="1"/>
      <c r="B48" s="69"/>
      <c r="C48" s="3"/>
      <c r="D48" s="178" t="str">
        <f>IF(ISBLANK(Pér3!$S$12),"",(Pér3!$S$12))</f>
        <v/>
      </c>
      <c r="E48" s="70" t="str">
        <f>IF(ISBLANK(Pér3!$S$7),"",(Pér3!$S$7))</f>
        <v/>
      </c>
      <c r="F48" s="71" t="str">
        <f>IF(ISBLANK(Pér3!$S$8),"",(Pér3!$S$8))</f>
        <v/>
      </c>
      <c r="G48" s="71" t="str">
        <f>IF(ISBLANK(Pér3!$S$10),"",(Pér3!$S$10))</f>
        <v/>
      </c>
      <c r="H48" s="72" t="str">
        <f>HLOOKUP($C$7,$AG$43:$BO$57,8,TRUE)</f>
        <v/>
      </c>
      <c r="I48" s="180" t="str">
        <f>IF(ISBLANK(Pér3!$S$13),"",(Pér3!$S$13))</f>
        <v/>
      </c>
      <c r="J48" s="85" t="str">
        <f t="shared" si="20"/>
        <v/>
      </c>
      <c r="K48" s="218" t="s">
        <v>57</v>
      </c>
      <c r="L48" s="1"/>
      <c r="M48" s="216" t="str">
        <f>IF(AND(ISTEXT(Pér1!$B$18),OR(Pér1!$M$7="int",Pér1!$M$7="dev",Pér1!$M$7="trav")),X48,"")</f>
        <v/>
      </c>
      <c r="N48" s="217"/>
      <c r="O48" s="217"/>
      <c r="P48" s="159" t="str">
        <f>IF(AND(ISTEXT(Pér1!$B$18),OR(Pér1!$M$7="int",Pér1!$M$7="dev",Pér1!$M$7="trav")),Y48,"")</f>
        <v/>
      </c>
      <c r="Q48" s="162" t="str">
        <f>VLOOKUP($C$7,$EH$17:$EI$52,2,TRUE)</f>
        <v/>
      </c>
      <c r="R48" s="163" t="str">
        <f>VLOOKUP($C$7,$EK$17:$EL$52,2,TRUE)</f>
        <v/>
      </c>
      <c r="S48" s="85" t="str">
        <f t="shared" si="21"/>
        <v/>
      </c>
      <c r="T48" s="13"/>
      <c r="U48" s="15"/>
      <c r="V48" s="15"/>
      <c r="W48" s="15"/>
      <c r="X48" s="36" t="s">
        <v>57</v>
      </c>
      <c r="Y48" s="117" t="s">
        <v>13</v>
      </c>
      <c r="Z48" s="15"/>
      <c r="AA48" s="36"/>
      <c r="AB48" s="14"/>
      <c r="AF48" s="79">
        <v>5</v>
      </c>
      <c r="AG48" s="73" t="str">
        <f>IF(ISBLANK(Pér3!$Q$18),"",Pér3!$Q$18)</f>
        <v/>
      </c>
      <c r="AH48" s="73" t="str">
        <f>IF(ISBLANK(Pér3!$Q$19),"",Pér3!$Q$19)</f>
        <v/>
      </c>
      <c r="AI48" s="73" t="str">
        <f>IF(ISBLANK(Pér3!$Q$20),"",Pér3!$Q$20)</f>
        <v/>
      </c>
      <c r="AJ48" s="73" t="str">
        <f>IF(ISBLANK(Pér3!$Q$21),"",Pér3!$Q$21)</f>
        <v/>
      </c>
      <c r="AK48" s="73" t="str">
        <f>IF(ISBLANK(Pér3!$Q$22),"",Pér3!$Q$22)</f>
        <v/>
      </c>
      <c r="AL48" s="73" t="str">
        <f>IF(ISBLANK(Pér3!$Q$23),"",Pér3!$Q$23)</f>
        <v/>
      </c>
      <c r="AM48" s="73" t="str">
        <f>IF(ISBLANK(Pér3!$Q$24),"",Pér3!$Q$24)</f>
        <v/>
      </c>
      <c r="AN48" s="73" t="str">
        <f>IF(ISBLANK(Pér3!$Q$25),"",Pér3!$Q$25)</f>
        <v/>
      </c>
      <c r="AO48" s="73" t="str">
        <f>IF(ISBLANK(Pér3!$Q$26),"",Pér3!$Q$26)</f>
        <v/>
      </c>
      <c r="AP48" s="73" t="str">
        <f>IF(ISBLANK(Pér3!$Q$27),"",Pér3!$Q$27)</f>
        <v/>
      </c>
      <c r="AQ48" s="73" t="str">
        <f>IF(ISBLANK(Pér3!$Q$28),"",Pér3!$Q$28)</f>
        <v/>
      </c>
      <c r="AR48" s="73" t="str">
        <f>IF(ISBLANK(Pér3!$Q$29),"",Pér3!$Q$29)</f>
        <v/>
      </c>
      <c r="AS48" s="73" t="str">
        <f>IF(ISBLANK(Pér3!$Q$30),"",Pér3!$Q$30)</f>
        <v/>
      </c>
      <c r="AT48" s="73" t="str">
        <f>IF(ISBLANK(Pér3!$Q$31),"",Pér3!$Q$31)</f>
        <v/>
      </c>
      <c r="AU48" s="73" t="str">
        <f>IF(ISBLANK(Pér3!$Q$32),"",Pér3!$Q$32)</f>
        <v/>
      </c>
      <c r="AV48" s="73" t="str">
        <f>IF(ISBLANK(Pér3!$Q$33),"",Pér3!$Q$33)</f>
        <v/>
      </c>
      <c r="AW48" s="73" t="str">
        <f>IF(ISBLANK(Pér3!$Q$34),"",Pér3!$Q$34)</f>
        <v/>
      </c>
      <c r="AX48" s="73" t="str">
        <f>IF(ISBLANK(Pér3!$Q$35),"",Pér3!$Q$35)</f>
        <v/>
      </c>
      <c r="AY48" s="73" t="str">
        <f>IF(ISBLANK(Pér3!$Q$36),"",Pér3!$Q$36)</f>
        <v/>
      </c>
      <c r="AZ48" s="73" t="str">
        <f>IF(ISBLANK(Pér3!$Q$37),"",Pér3!$Q$37)</f>
        <v/>
      </c>
      <c r="BA48" s="73" t="str">
        <f>IF(ISBLANK(Pér3!$Q$38),"",Pér3!$Q$38)</f>
        <v/>
      </c>
      <c r="BB48" s="73" t="str">
        <f>IF(ISBLANK(Pér3!$Q$39),"",Pér3!$Q$39)</f>
        <v/>
      </c>
      <c r="BC48" s="73" t="str">
        <f>IF(ISBLANK(Pér3!$Q$40),"",Pér3!$Q$40)</f>
        <v/>
      </c>
      <c r="BD48" s="73" t="str">
        <f>IF(ISBLANK(Pér3!$Q$41),"",Pér3!$Q$41)</f>
        <v/>
      </c>
      <c r="BE48" s="73" t="str">
        <f>IF(ISBLANK(Pér3!$Q$42),"",Pér3!$Q$42)</f>
        <v/>
      </c>
      <c r="BF48" s="73" t="str">
        <f>IF(ISBLANK(Pér3!$Q$43),"",Pér3!$Q$43)</f>
        <v/>
      </c>
      <c r="BG48" s="73" t="str">
        <f>IF(ISBLANK(Pér3!$Q$44),"",Pér3!$Q$44)</f>
        <v/>
      </c>
      <c r="BH48" s="73" t="str">
        <f>IF(ISBLANK(Pér3!$Q$45),"",Pér3!$Q$45)</f>
        <v/>
      </c>
      <c r="BI48" s="73" t="str">
        <f>IF(ISBLANK(Pér3!$Q$46),"",Pér3!$Q$46)</f>
        <v/>
      </c>
      <c r="BJ48" s="73" t="str">
        <f>IF(ISBLANK(Pér3!$Q$47),"",Pér3!$Q$47)</f>
        <v/>
      </c>
      <c r="BK48" s="73" t="str">
        <f>IF(ISBLANK(Pér3!$Q$48),"",Pér3!$Q$48)</f>
        <v/>
      </c>
      <c r="BL48" s="73" t="str">
        <f>IF(ISBLANK(Pér3!$Q$49),"",Pér3!$Q$49)</f>
        <v/>
      </c>
      <c r="BM48" s="73" t="str">
        <f>IF(ISBLANK(Pér3!$Q$50),"",Pér3!$Q$50)</f>
        <v/>
      </c>
      <c r="BN48" s="73" t="str">
        <f>IF(ISBLANK(Pér3!$Q$51),"",Pér3!$Q$51)</f>
        <v/>
      </c>
      <c r="BO48" s="83" t="str">
        <f>IF(ISBLANK(Pér3!$Q$52),"",Pér3!$Q$52)</f>
        <v/>
      </c>
      <c r="BR48" s="87" t="e">
        <f t="shared" si="22"/>
        <v>#VALUE!</v>
      </c>
      <c r="BS48" s="118" t="e">
        <f t="shared" si="23"/>
        <v>#VALUE!</v>
      </c>
      <c r="CV48" s="100">
        <f t="shared" si="24"/>
        <v>2</v>
      </c>
      <c r="CW48" s="58">
        <f t="shared" si="25"/>
        <v>0</v>
      </c>
      <c r="CX48" s="101" t="str">
        <f t="shared" si="26"/>
        <v/>
      </c>
      <c r="DD48" s="58">
        <v>31</v>
      </c>
      <c r="DE48" s="58" t="str">
        <f>IF(ISNUMBER(Pér1!$F48),(Pér1!$F48),"")</f>
        <v/>
      </c>
      <c r="DG48" s="58">
        <v>31</v>
      </c>
      <c r="DH48" s="58" t="str">
        <f>IF(ISNUMBER(Pér1!$I48),(Pér1!$I48),"")</f>
        <v/>
      </c>
      <c r="DJ48" s="58">
        <v>31</v>
      </c>
      <c r="DK48" s="58" t="str">
        <f>IF(ISNUMBER(Pér2!$F48),(Pér2!$F48),"")</f>
        <v/>
      </c>
      <c r="DM48" s="58">
        <v>31</v>
      </c>
      <c r="DN48" s="58" t="str">
        <f>IF(ISNUMBER(Pér2!$G48),(Pér2!$G48),"")</f>
        <v/>
      </c>
      <c r="DP48" s="58">
        <v>31</v>
      </c>
      <c r="DQ48" s="58" t="str">
        <f>IF(ISNUMBER(Pér3!$F48),(Pér3!$F48),"")</f>
        <v/>
      </c>
      <c r="DS48" s="58">
        <v>31</v>
      </c>
      <c r="DT48" s="58" t="str">
        <f>IF(ISNUMBER(Pér3!$G48),(Pér3!$G48),"")</f>
        <v/>
      </c>
      <c r="DV48" s="58">
        <v>31</v>
      </c>
      <c r="DW48" s="58" t="str">
        <f>IF(ISNUMBER(Pér4!$F48),(Pér4!$F48),"")</f>
        <v/>
      </c>
      <c r="DY48" s="58">
        <v>31</v>
      </c>
      <c r="DZ48" s="58" t="str">
        <f>IF(ISNUMBER(Pér4!$G48),(Pér4!$G48),"")</f>
        <v/>
      </c>
      <c r="EB48" s="58">
        <v>31</v>
      </c>
      <c r="EC48" s="58" t="str">
        <f>IF(ISNUMBER(Pér5!$F48),(Pér5!$F48),"")</f>
        <v/>
      </c>
      <c r="EE48" s="58">
        <v>31</v>
      </c>
      <c r="EF48" s="58" t="str">
        <f>IF(ISNUMBER(Pér5!$G48),(Pér5!$G48),"")</f>
        <v/>
      </c>
      <c r="EH48" s="58">
        <v>31</v>
      </c>
      <c r="EI48" s="58" t="str">
        <f>IF(ISNUMBER(Pér1!$H48),(Pér1!$H48),"")</f>
        <v/>
      </c>
      <c r="EK48" s="58">
        <v>31</v>
      </c>
      <c r="EL48" s="58" t="str">
        <f>IF(ISNUMBER(Pér1!$I48),(Pér1!$I48),"")</f>
        <v/>
      </c>
      <c r="EN48" s="58">
        <v>31</v>
      </c>
      <c r="EO48" s="58" t="str">
        <f>IF(ISNUMBER(Pér2!$H48),(Pér2!$H48),"")</f>
        <v/>
      </c>
      <c r="EQ48" s="58">
        <v>31</v>
      </c>
      <c r="ER48" s="58" t="str">
        <f>IF(ISNUMBER(Pér2!$I48),(Pér2!$I48),"")</f>
        <v/>
      </c>
      <c r="ET48" s="58">
        <v>31</v>
      </c>
      <c r="EU48" s="58" t="str">
        <f>IF(ISNUMBER(Pér3!$H48),(Pér3!$H48),"")</f>
        <v/>
      </c>
      <c r="EW48" s="58">
        <v>31</v>
      </c>
      <c r="EX48" s="58" t="str">
        <f>IF(ISNUMBER(Pér3!$I48),(Pér3!$I48),"")</f>
        <v/>
      </c>
      <c r="EZ48" s="58">
        <v>31</v>
      </c>
      <c r="FA48" s="58" t="str">
        <f>IF(ISNUMBER(Pér4!$H48),(Pér4!$H48),"")</f>
        <v/>
      </c>
      <c r="FC48" s="58">
        <v>31</v>
      </c>
      <c r="FD48" s="58" t="str">
        <f>IF(ISNUMBER(Pér4!$I48),(Pér4!$I48),"")</f>
        <v/>
      </c>
      <c r="FF48" s="58">
        <v>31</v>
      </c>
      <c r="FG48" s="58" t="str">
        <f>IF(ISNUMBER(Pér5!$H48),(Pér5!$H48),"")</f>
        <v/>
      </c>
      <c r="FI48" s="58">
        <v>31</v>
      </c>
      <c r="FJ48" s="58" t="str">
        <f>IF(ISNUMBER(Pér5!$I48),(Pér5!$I48),"")</f>
        <v/>
      </c>
      <c r="FL48" s="58">
        <v>31</v>
      </c>
      <c r="FM48" s="58" t="str">
        <f>IF(ISNUMBER(Pér1!$J48),(Pér1!$J48),"")</f>
        <v/>
      </c>
      <c r="FO48" s="58">
        <v>31</v>
      </c>
      <c r="FP48" s="58" t="str">
        <f>IF(ISNUMBER(Pér1!$K48),(Pér1!$K48),"")</f>
        <v/>
      </c>
      <c r="FR48" s="58">
        <v>31</v>
      </c>
      <c r="FS48" s="58" t="str">
        <f>IF(ISNUMBER(Pér2!$J48),(Pér2!$J48),"")</f>
        <v/>
      </c>
      <c r="FU48" s="58">
        <v>31</v>
      </c>
      <c r="FV48" s="58" t="str">
        <f>IF(ISNUMBER(Pér2!$K48),(Pér2!$K48),"")</f>
        <v/>
      </c>
      <c r="FX48" s="58">
        <v>31</v>
      </c>
      <c r="FY48" s="58" t="str">
        <f>IF(ISNUMBER(Pér3!$J48),(Pér3!$J48),"")</f>
        <v/>
      </c>
      <c r="GA48" s="58">
        <v>31</v>
      </c>
      <c r="GB48" s="58" t="str">
        <f>IF(ISNUMBER(Pér3!$K48),(Pér3!$K48),"")</f>
        <v/>
      </c>
      <c r="GD48" s="58">
        <v>31</v>
      </c>
      <c r="GE48" s="58" t="str">
        <f>IF(ISNUMBER(Pér4!$J48),(Pér4!$J48),"")</f>
        <v/>
      </c>
      <c r="GG48" s="58">
        <v>31</v>
      </c>
      <c r="GH48" s="58" t="str">
        <f>IF(ISNUMBER(Pér4!$K48),(Pér4!$K48),"")</f>
        <v/>
      </c>
      <c r="GJ48" s="58">
        <v>31</v>
      </c>
      <c r="GK48" s="58" t="str">
        <f>IF(ISNUMBER(Pér5!$J48),(Pér5!$J48),"")</f>
        <v/>
      </c>
      <c r="GM48" s="58">
        <v>31</v>
      </c>
      <c r="GN48" s="58" t="str">
        <f>IF(ISNUMBER(Pér5!$K48),(Pér5!$K48),"")</f>
        <v/>
      </c>
    </row>
    <row r="49" spans="1:196" ht="12.75" customHeight="1" x14ac:dyDescent="0.2">
      <c r="A49" s="1"/>
      <c r="B49" s="69"/>
      <c r="C49" s="3"/>
      <c r="D49" s="178" t="str">
        <f>IF(ISBLANK(Pér3!$T$12),"",(Pér3!$T$12))</f>
        <v/>
      </c>
      <c r="E49" s="70" t="str">
        <f>IF(ISBLANK(Pér3!$T$7),"",(Pér3!$T$7))</f>
        <v/>
      </c>
      <c r="F49" s="71" t="str">
        <f>IF(ISBLANK(Pér3!$T$8),"",(Pér3!$T$8))</f>
        <v/>
      </c>
      <c r="G49" s="71" t="str">
        <f>IF(ISBLANK(Pér3!$T$10),"",(Pér3!$T$10))</f>
        <v/>
      </c>
      <c r="H49" s="72" t="str">
        <f>HLOOKUP($C$7,$AG$43:$BO$57,9,TRUE)</f>
        <v/>
      </c>
      <c r="I49" s="180" t="str">
        <f>IF(ISBLANK(Pér3!$T$13),"",(Pér3!$T$13))</f>
        <v/>
      </c>
      <c r="J49" s="85" t="str">
        <f t="shared" si="20"/>
        <v/>
      </c>
      <c r="K49" s="219"/>
      <c r="L49" s="1"/>
      <c r="M49" s="179"/>
      <c r="N49" s="13"/>
      <c r="O49" s="13"/>
      <c r="P49" s="1" t="str">
        <f>IF(AND(ISTEXT(Pér1!$B$18),OR(Pér2!$M$7="int",Pér2!$M$7="dev",Pér2!$M$7="trav")),Y49,"")</f>
        <v/>
      </c>
      <c r="Q49" s="90" t="str">
        <f>VLOOKUP($C$7,$EN$17:$EO$52,2,TRUE)</f>
        <v/>
      </c>
      <c r="R49" s="181" t="str">
        <f>VLOOKUP($C$7,$EQ$17:$ER$52,2,TRUE)</f>
        <v/>
      </c>
      <c r="S49" s="85" t="str">
        <f t="shared" si="21"/>
        <v/>
      </c>
      <c r="T49" s="13"/>
      <c r="U49" s="15"/>
      <c r="V49" s="15"/>
      <c r="W49" s="15"/>
      <c r="X49" s="36"/>
      <c r="Y49" s="116" t="s">
        <v>14</v>
      </c>
      <c r="Z49" s="15"/>
      <c r="AA49" s="36"/>
      <c r="AB49" s="14"/>
      <c r="AF49" s="79">
        <v>6</v>
      </c>
      <c r="AG49" s="73" t="str">
        <f>IF(ISBLANK(Pér3!$R$18),"",Pér3!$R$18)</f>
        <v/>
      </c>
      <c r="AH49" s="73" t="str">
        <f>IF(ISBLANK(Pér3!$R$19),"",Pér3!$R$19)</f>
        <v/>
      </c>
      <c r="AI49" s="73" t="str">
        <f>IF(ISBLANK(Pér3!$R$20),"",Pér3!$R$20)</f>
        <v/>
      </c>
      <c r="AJ49" s="73" t="str">
        <f>IF(ISBLANK(Pér3!$R$21),"",Pér3!$R$21)</f>
        <v/>
      </c>
      <c r="AK49" s="73" t="str">
        <f>IF(ISBLANK(Pér3!$R$22),"",Pér3!$R$22)</f>
        <v/>
      </c>
      <c r="AL49" s="73" t="str">
        <f>IF(ISBLANK(Pér3!$R$23),"",Pér3!$R$23)</f>
        <v/>
      </c>
      <c r="AM49" s="73" t="str">
        <f>IF(ISBLANK(Pér3!$R$24),"",Pér3!$R$24)</f>
        <v/>
      </c>
      <c r="AN49" s="73" t="str">
        <f>IF(ISBLANK(Pér3!$R$25),"",Pér3!$R$25)</f>
        <v/>
      </c>
      <c r="AO49" s="73" t="str">
        <f>IF(ISBLANK(Pér3!$R$26),"",Pér3!$R$26)</f>
        <v/>
      </c>
      <c r="AP49" s="73" t="str">
        <f>IF(ISBLANK(Pér3!$R$27),"",Pér3!$R$27)</f>
        <v/>
      </c>
      <c r="AQ49" s="73" t="str">
        <f>IF(ISBLANK(Pér3!$R$28),"",Pér3!$R$28)</f>
        <v/>
      </c>
      <c r="AR49" s="73" t="str">
        <f>IF(ISBLANK(Pér3!$R$29),"",Pér3!$R$29)</f>
        <v/>
      </c>
      <c r="AS49" s="73" t="str">
        <f>IF(ISBLANK(Pér3!$R$30),"",Pér3!$R$30)</f>
        <v/>
      </c>
      <c r="AT49" s="73" t="str">
        <f>IF(ISBLANK(Pér3!$R$31),"",Pér3!$R$31)</f>
        <v/>
      </c>
      <c r="AU49" s="73" t="str">
        <f>IF(ISBLANK(Pér3!$R$32),"",Pér3!$R$32)</f>
        <v/>
      </c>
      <c r="AV49" s="73" t="str">
        <f>IF(ISBLANK(Pér3!$R$33),"",Pér3!$R$33)</f>
        <v/>
      </c>
      <c r="AW49" s="73" t="str">
        <f>IF(ISBLANK(Pér3!$R$34),"",Pér3!$R$34)</f>
        <v/>
      </c>
      <c r="AX49" s="73" t="str">
        <f>IF(ISBLANK(Pér3!$R$35),"",Pér3!$R$35)</f>
        <v/>
      </c>
      <c r="AY49" s="73" t="str">
        <f>IF(ISBLANK(Pér3!$R$36),"",Pér3!$R$36)</f>
        <v/>
      </c>
      <c r="AZ49" s="73" t="str">
        <f>IF(ISBLANK(Pér3!$R$37),"",Pér3!$R$37)</f>
        <v/>
      </c>
      <c r="BA49" s="73" t="str">
        <f>IF(ISBLANK(Pér3!$R$38),"",Pér3!$R$38)</f>
        <v/>
      </c>
      <c r="BB49" s="73" t="str">
        <f>IF(ISBLANK(Pér3!$R$39),"",Pér3!$R$39)</f>
        <v/>
      </c>
      <c r="BC49" s="73" t="str">
        <f>IF(ISBLANK(Pér3!$R$40),"",Pér3!$R$40)</f>
        <v/>
      </c>
      <c r="BD49" s="73" t="str">
        <f>IF(ISBLANK(Pér3!$R$41),"",Pér3!$R$41)</f>
        <v/>
      </c>
      <c r="BE49" s="73" t="str">
        <f>IF(ISBLANK(Pér3!$R$42),"",Pér3!$R$42)</f>
        <v/>
      </c>
      <c r="BF49" s="73" t="str">
        <f>IF(ISBLANK(Pér3!$R$43),"",Pér3!$R$43)</f>
        <v/>
      </c>
      <c r="BG49" s="73" t="str">
        <f>IF(ISBLANK(Pér3!$R$44),"",Pér3!$R$44)</f>
        <v/>
      </c>
      <c r="BH49" s="73" t="str">
        <f>IF(ISBLANK(Pér3!$R$45),"",Pér3!$R$45)</f>
        <v/>
      </c>
      <c r="BI49" s="73" t="str">
        <f>IF(ISBLANK(Pér3!$R$46),"",Pér3!$R$46)</f>
        <v/>
      </c>
      <c r="BJ49" s="73" t="str">
        <f>IF(ISBLANK(Pér3!$R$47),"",Pér3!$R$47)</f>
        <v/>
      </c>
      <c r="BK49" s="73" t="str">
        <f>IF(ISBLANK(Pér3!$R$48),"",Pér3!$R$48)</f>
        <v/>
      </c>
      <c r="BL49" s="73" t="str">
        <f>IF(ISBLANK(Pér3!$R$49),"",Pér3!$R$49)</f>
        <v/>
      </c>
      <c r="BM49" s="73" t="str">
        <f>IF(ISBLANK(Pér3!$R$50),"",Pér3!$R$50)</f>
        <v/>
      </c>
      <c r="BN49" s="73" t="str">
        <f>IF(ISBLANK(Pér3!$R$51),"",Pér3!$R$51)</f>
        <v/>
      </c>
      <c r="BO49" s="83" t="str">
        <f>IF(ISBLANK(Pér3!$R$52),"",Pér3!$R$52)</f>
        <v/>
      </c>
      <c r="BR49" s="87" t="e">
        <f t="shared" si="22"/>
        <v>#VALUE!</v>
      </c>
      <c r="BS49" s="118" t="e">
        <f t="shared" si="23"/>
        <v>#VALUE!</v>
      </c>
      <c r="CV49" s="100">
        <f t="shared" si="24"/>
        <v>2</v>
      </c>
      <c r="CW49" s="58">
        <f t="shared" si="25"/>
        <v>0</v>
      </c>
      <c r="CX49" s="101" t="str">
        <f t="shared" si="26"/>
        <v/>
      </c>
      <c r="DD49" s="58">
        <v>32</v>
      </c>
      <c r="DE49" s="58" t="str">
        <f>IF(ISNUMBER(Pér1!$F49),(Pér1!$F49),"")</f>
        <v/>
      </c>
      <c r="DG49" s="58">
        <v>32</v>
      </c>
      <c r="DH49" s="58" t="str">
        <f>IF(ISNUMBER(Pér1!$I49),(Pér1!$I49),"")</f>
        <v/>
      </c>
      <c r="DJ49" s="58">
        <v>32</v>
      </c>
      <c r="DK49" s="58" t="str">
        <f>IF(ISNUMBER(Pér2!$F49),(Pér2!$F49),"")</f>
        <v/>
      </c>
      <c r="DM49" s="58">
        <v>32</v>
      </c>
      <c r="DN49" s="58" t="str">
        <f>IF(ISNUMBER(Pér2!$G49),(Pér2!$G49),"")</f>
        <v/>
      </c>
      <c r="DP49" s="58">
        <v>32</v>
      </c>
      <c r="DQ49" s="58" t="str">
        <f>IF(ISNUMBER(Pér3!$F49),(Pér3!$F49),"")</f>
        <v/>
      </c>
      <c r="DS49" s="58">
        <v>32</v>
      </c>
      <c r="DT49" s="58" t="str">
        <f>IF(ISNUMBER(Pér3!$G49),(Pér3!$G49),"")</f>
        <v/>
      </c>
      <c r="DV49" s="58">
        <v>32</v>
      </c>
      <c r="DW49" s="58" t="str">
        <f>IF(ISNUMBER(Pér4!$F49),(Pér4!$F49),"")</f>
        <v/>
      </c>
      <c r="DY49" s="58">
        <v>32</v>
      </c>
      <c r="DZ49" s="58" t="str">
        <f>IF(ISNUMBER(Pér4!$G49),(Pér4!$G49),"")</f>
        <v/>
      </c>
      <c r="EB49" s="58">
        <v>32</v>
      </c>
      <c r="EC49" s="58" t="str">
        <f>IF(ISNUMBER(Pér5!$F49),(Pér5!$F49),"")</f>
        <v/>
      </c>
      <c r="EE49" s="58">
        <v>32</v>
      </c>
      <c r="EF49" s="58" t="str">
        <f>IF(ISNUMBER(Pér5!$G49),(Pér5!$G49),"")</f>
        <v/>
      </c>
      <c r="EH49" s="58">
        <v>32</v>
      </c>
      <c r="EI49" s="58" t="str">
        <f>IF(ISNUMBER(Pér1!$H49),(Pér1!$H49),"")</f>
        <v/>
      </c>
      <c r="EK49" s="58">
        <v>32</v>
      </c>
      <c r="EL49" s="58" t="str">
        <f>IF(ISNUMBER(Pér1!$I49),(Pér1!$I49),"")</f>
        <v/>
      </c>
      <c r="EN49" s="58">
        <v>32</v>
      </c>
      <c r="EO49" s="58" t="str">
        <f>IF(ISNUMBER(Pér2!$H49),(Pér2!$H49),"")</f>
        <v/>
      </c>
      <c r="EQ49" s="58">
        <v>32</v>
      </c>
      <c r="ER49" s="58" t="str">
        <f>IF(ISNUMBER(Pér2!$I49),(Pér2!$I49),"")</f>
        <v/>
      </c>
      <c r="ET49" s="58">
        <v>32</v>
      </c>
      <c r="EU49" s="58" t="str">
        <f>IF(ISNUMBER(Pér3!$H49),(Pér3!$H49),"")</f>
        <v/>
      </c>
      <c r="EW49" s="58">
        <v>32</v>
      </c>
      <c r="EX49" s="58" t="str">
        <f>IF(ISNUMBER(Pér3!$I49),(Pér3!$I49),"")</f>
        <v/>
      </c>
      <c r="EZ49" s="58">
        <v>32</v>
      </c>
      <c r="FA49" s="58" t="str">
        <f>IF(ISNUMBER(Pér4!$H49),(Pér4!$H49),"")</f>
        <v/>
      </c>
      <c r="FC49" s="58">
        <v>32</v>
      </c>
      <c r="FD49" s="58" t="str">
        <f>IF(ISNUMBER(Pér4!$I49),(Pér4!$I49),"")</f>
        <v/>
      </c>
      <c r="FF49" s="58">
        <v>32</v>
      </c>
      <c r="FG49" s="58" t="str">
        <f>IF(ISNUMBER(Pér5!$H49),(Pér5!$H49),"")</f>
        <v/>
      </c>
      <c r="FI49" s="58">
        <v>32</v>
      </c>
      <c r="FJ49" s="58" t="str">
        <f>IF(ISNUMBER(Pér5!$I49),(Pér5!$I49),"")</f>
        <v/>
      </c>
      <c r="FL49" s="58">
        <v>32</v>
      </c>
      <c r="FM49" s="58" t="str">
        <f>IF(ISNUMBER(Pér1!$J49),(Pér1!$J49),"")</f>
        <v/>
      </c>
      <c r="FO49" s="58">
        <v>32</v>
      </c>
      <c r="FP49" s="58" t="str">
        <f>IF(ISNUMBER(Pér1!$K49),(Pér1!$K49),"")</f>
        <v/>
      </c>
      <c r="FR49" s="58">
        <v>32</v>
      </c>
      <c r="FS49" s="58" t="str">
        <f>IF(ISNUMBER(Pér2!$J49),(Pér2!$J49),"")</f>
        <v/>
      </c>
      <c r="FU49" s="58">
        <v>32</v>
      </c>
      <c r="FV49" s="58" t="str">
        <f>IF(ISNUMBER(Pér2!$K49),(Pér2!$K49),"")</f>
        <v/>
      </c>
      <c r="FX49" s="58">
        <v>32</v>
      </c>
      <c r="FY49" s="58" t="str">
        <f>IF(ISNUMBER(Pér3!$J49),(Pér3!$J49),"")</f>
        <v/>
      </c>
      <c r="GA49" s="58">
        <v>32</v>
      </c>
      <c r="GB49" s="58" t="str">
        <f>IF(ISNUMBER(Pér3!$K49),(Pér3!$K49),"")</f>
        <v/>
      </c>
      <c r="GD49" s="58">
        <v>32</v>
      </c>
      <c r="GE49" s="58" t="str">
        <f>IF(ISNUMBER(Pér4!$J49),(Pér4!$J49),"")</f>
        <v/>
      </c>
      <c r="GG49" s="58">
        <v>32</v>
      </c>
      <c r="GH49" s="58" t="str">
        <f>IF(ISNUMBER(Pér4!$K49),(Pér4!$K49),"")</f>
        <v/>
      </c>
      <c r="GJ49" s="58">
        <v>32</v>
      </c>
      <c r="GK49" s="58" t="str">
        <f>IF(ISNUMBER(Pér5!$J49),(Pér5!$J49),"")</f>
        <v/>
      </c>
      <c r="GM49" s="58">
        <v>32</v>
      </c>
      <c r="GN49" s="58" t="str">
        <f>IF(ISNUMBER(Pér5!$K49),(Pér5!$K49),"")</f>
        <v/>
      </c>
    </row>
    <row r="50" spans="1:196" ht="12.75" customHeight="1" x14ac:dyDescent="0.2">
      <c r="A50" s="1"/>
      <c r="B50" s="69"/>
      <c r="C50" s="3"/>
      <c r="D50" s="178" t="str">
        <f>IF(ISBLANK(Pér3!$U$12),"",(Pér3!$U$12))</f>
        <v/>
      </c>
      <c r="E50" s="70" t="str">
        <f>IF(ISBLANK(Pér3!$U$7),"",(Pér3!$U$7))</f>
        <v/>
      </c>
      <c r="F50" s="71" t="str">
        <f>IF(ISBLANK(Pér3!$U$8),"",(Pér3!$U$8))</f>
        <v/>
      </c>
      <c r="G50" s="71" t="str">
        <f>IF(ISBLANK(Pér3!$U$10),"",(Pér3!$U$10))</f>
        <v/>
      </c>
      <c r="H50" s="72" t="str">
        <f>HLOOKUP($C$7,$AG$43:$BO$57,10,TRUE)</f>
        <v/>
      </c>
      <c r="I50" s="180" t="str">
        <f>IF(ISBLANK(Pér3!$U$13),"",(Pér3!$U$13))</f>
        <v/>
      </c>
      <c r="J50" s="85" t="str">
        <f t="shared" si="20"/>
        <v/>
      </c>
      <c r="K50" s="214" t="s">
        <v>24</v>
      </c>
      <c r="L50" s="1"/>
      <c r="M50" s="179"/>
      <c r="N50" s="13"/>
      <c r="O50" s="13"/>
      <c r="P50" s="1" t="str">
        <f>IF(AND(ISTEXT(Pér1!$B$18),OR(Pér3!$M$7="int",Pér3!$M$7="dev",Pér3!$M$7="trav")),Y50,"")</f>
        <v/>
      </c>
      <c r="Q50" s="90" t="str">
        <f>VLOOKUP($C$7,$ET$17:$EU$52,2,TRUE)</f>
        <v/>
      </c>
      <c r="R50" s="181" t="str">
        <f>VLOOKUP($C$7,$EW$17:$EX$52,2,TRUE)</f>
        <v/>
      </c>
      <c r="S50" s="85" t="str">
        <f t="shared" si="21"/>
        <v/>
      </c>
      <c r="T50" s="13"/>
      <c r="U50" s="15"/>
      <c r="V50" s="15"/>
      <c r="W50" s="15"/>
      <c r="X50" s="36"/>
      <c r="Y50" s="116" t="s">
        <v>15</v>
      </c>
      <c r="Z50" s="15"/>
      <c r="AA50" s="36"/>
      <c r="AB50" s="14"/>
      <c r="AF50" s="79">
        <v>7</v>
      </c>
      <c r="AG50" s="73" t="str">
        <f>IF(ISBLANK(Pér3!$S$18),"",Pér3!$S$18)</f>
        <v/>
      </c>
      <c r="AH50" s="73" t="str">
        <f>IF(ISBLANK(Pér3!$S$19),"",Pér3!$S$19)</f>
        <v/>
      </c>
      <c r="AI50" s="73" t="str">
        <f>IF(ISBLANK(Pér3!$S$20),"",Pér3!$S$20)</f>
        <v/>
      </c>
      <c r="AJ50" s="73" t="str">
        <f>IF(ISBLANK(Pér3!$S$21),"",Pér3!$S$21)</f>
        <v/>
      </c>
      <c r="AK50" s="73" t="str">
        <f>IF(ISBLANK(Pér3!$S$22),"",Pér3!$S$22)</f>
        <v/>
      </c>
      <c r="AL50" s="73" t="str">
        <f>IF(ISBLANK(Pér3!$S$23),"",Pér3!$S$23)</f>
        <v/>
      </c>
      <c r="AM50" s="73" t="str">
        <f>IF(ISBLANK(Pér3!$S$24),"",Pér3!$S$24)</f>
        <v/>
      </c>
      <c r="AN50" s="73" t="str">
        <f>IF(ISBLANK(Pér3!$S$25),"",Pér3!$S$25)</f>
        <v/>
      </c>
      <c r="AO50" s="73" t="str">
        <f>IF(ISBLANK(Pér3!$S$26),"",Pér3!$S$26)</f>
        <v/>
      </c>
      <c r="AP50" s="73" t="str">
        <f>IF(ISBLANK(Pér3!$S$27),"",Pér3!$S$27)</f>
        <v/>
      </c>
      <c r="AQ50" s="73" t="str">
        <f>IF(ISBLANK(Pér3!$S$28),"",Pér3!$S$28)</f>
        <v/>
      </c>
      <c r="AR50" s="73" t="str">
        <f>IF(ISBLANK(Pér3!$S$29),"",Pér3!$S$29)</f>
        <v/>
      </c>
      <c r="AS50" s="73" t="str">
        <f>IF(ISBLANK(Pér3!$S$30),"",Pér3!$S$30)</f>
        <v/>
      </c>
      <c r="AT50" s="73" t="str">
        <f>IF(ISBLANK(Pér3!$S$31),"",Pér3!$S$31)</f>
        <v/>
      </c>
      <c r="AU50" s="73" t="str">
        <f>IF(ISBLANK(Pér3!$S$32),"",Pér3!$S$32)</f>
        <v/>
      </c>
      <c r="AV50" s="73" t="str">
        <f>IF(ISBLANK(Pér3!$S$33),"",Pér3!$S$33)</f>
        <v/>
      </c>
      <c r="AW50" s="73" t="str">
        <f>IF(ISBLANK(Pér3!$S$34),"",Pér3!$S$34)</f>
        <v/>
      </c>
      <c r="AX50" s="73" t="str">
        <f>IF(ISBLANK(Pér3!$S$35),"",Pér3!$S$35)</f>
        <v/>
      </c>
      <c r="AY50" s="73" t="str">
        <f>IF(ISBLANK(Pér3!$S$36),"",Pér3!$S$36)</f>
        <v/>
      </c>
      <c r="AZ50" s="73" t="str">
        <f>IF(ISBLANK(Pér3!$S$37),"",Pér3!$S$37)</f>
        <v/>
      </c>
      <c r="BA50" s="73" t="str">
        <f>IF(ISBLANK(Pér3!$S$38),"",Pér3!$S$38)</f>
        <v/>
      </c>
      <c r="BB50" s="73" t="str">
        <f>IF(ISBLANK(Pér3!$S$39),"",Pér3!$S$39)</f>
        <v/>
      </c>
      <c r="BC50" s="73" t="str">
        <f>IF(ISBLANK(Pér3!$S$40),"",Pér3!$S$40)</f>
        <v/>
      </c>
      <c r="BD50" s="73" t="str">
        <f>IF(ISBLANK(Pér3!$S$41),"",Pér3!$S$41)</f>
        <v/>
      </c>
      <c r="BE50" s="73" t="str">
        <f>IF(ISBLANK(Pér3!$S$42),"",Pér3!$S$42)</f>
        <v/>
      </c>
      <c r="BF50" s="73" t="str">
        <f>IF(ISBLANK(Pér3!$S$43),"",Pér3!$S$43)</f>
        <v/>
      </c>
      <c r="BG50" s="73" t="str">
        <f>IF(ISBLANK(Pér3!$S$44),"",Pér3!$S$44)</f>
        <v/>
      </c>
      <c r="BH50" s="73" t="str">
        <f>IF(ISBLANK(Pér3!$S$45),"",Pér3!$S$45)</f>
        <v/>
      </c>
      <c r="BI50" s="73" t="str">
        <f>IF(ISBLANK(Pér3!$S$46),"",Pér3!$S$46)</f>
        <v/>
      </c>
      <c r="BJ50" s="73" t="str">
        <f>IF(ISBLANK(Pér3!$S$47),"",Pér3!$S$47)</f>
        <v/>
      </c>
      <c r="BK50" s="73" t="str">
        <f>IF(ISBLANK(Pér3!$S$48),"",Pér3!$S$48)</f>
        <v/>
      </c>
      <c r="BL50" s="73" t="str">
        <f>IF(ISBLANK(Pér3!$S$49),"",Pér3!$S$49)</f>
        <v/>
      </c>
      <c r="BM50" s="73" t="str">
        <f>IF(ISBLANK(Pér3!$S$50),"",Pér3!$S$50)</f>
        <v/>
      </c>
      <c r="BN50" s="73" t="str">
        <f>IF(ISBLANK(Pér3!$S$51),"",Pér3!$S$51)</f>
        <v/>
      </c>
      <c r="BO50" s="83" t="str">
        <f>IF(ISBLANK(Pér3!$S$52),"",Pér3!$S$52)</f>
        <v/>
      </c>
      <c r="BR50" s="87" t="e">
        <f t="shared" si="22"/>
        <v>#VALUE!</v>
      </c>
      <c r="BS50" s="118" t="e">
        <f t="shared" si="23"/>
        <v>#VALUE!</v>
      </c>
      <c r="CV50" s="100">
        <f t="shared" si="24"/>
        <v>2</v>
      </c>
      <c r="CW50" s="58">
        <f t="shared" si="25"/>
        <v>0</v>
      </c>
      <c r="CX50" s="101" t="str">
        <f t="shared" si="26"/>
        <v/>
      </c>
      <c r="DD50" s="58">
        <v>33</v>
      </c>
      <c r="DE50" s="58" t="str">
        <f>IF(ISNUMBER(Pér1!$F50),(Pér1!$F50),"")</f>
        <v/>
      </c>
      <c r="DG50" s="58">
        <v>33</v>
      </c>
      <c r="DH50" s="58" t="str">
        <f>IF(ISNUMBER(Pér1!$I50),(Pér1!$I50),"")</f>
        <v/>
      </c>
      <c r="DJ50" s="58">
        <v>33</v>
      </c>
      <c r="DK50" s="58" t="str">
        <f>IF(ISNUMBER(Pér2!$F50),(Pér2!$F50),"")</f>
        <v/>
      </c>
      <c r="DM50" s="58">
        <v>33</v>
      </c>
      <c r="DN50" s="58" t="str">
        <f>IF(ISNUMBER(Pér2!$G50),(Pér2!$G50),"")</f>
        <v/>
      </c>
      <c r="DP50" s="58">
        <v>33</v>
      </c>
      <c r="DQ50" s="58" t="str">
        <f>IF(ISNUMBER(Pér3!$F50),(Pér3!$F50),"")</f>
        <v/>
      </c>
      <c r="DS50" s="58">
        <v>33</v>
      </c>
      <c r="DT50" s="58" t="str">
        <f>IF(ISNUMBER(Pér3!$G50),(Pér3!$G50),"")</f>
        <v/>
      </c>
      <c r="DV50" s="58">
        <v>33</v>
      </c>
      <c r="DW50" s="58" t="str">
        <f>IF(ISNUMBER(Pér4!$F50),(Pér4!$F50),"")</f>
        <v/>
      </c>
      <c r="DY50" s="58">
        <v>33</v>
      </c>
      <c r="DZ50" s="58" t="str">
        <f>IF(ISNUMBER(Pér4!$G50),(Pér4!$G50),"")</f>
        <v/>
      </c>
      <c r="EB50" s="58">
        <v>33</v>
      </c>
      <c r="EC50" s="58" t="str">
        <f>IF(ISNUMBER(Pér5!$F50),(Pér5!$F50),"")</f>
        <v/>
      </c>
      <c r="EE50" s="58">
        <v>33</v>
      </c>
      <c r="EF50" s="58" t="str">
        <f>IF(ISNUMBER(Pér5!$G50),(Pér5!$G50),"")</f>
        <v/>
      </c>
      <c r="EH50" s="58">
        <v>33</v>
      </c>
      <c r="EI50" s="58" t="str">
        <f>IF(ISNUMBER(Pér1!$H50),(Pér1!$H50),"")</f>
        <v/>
      </c>
      <c r="EK50" s="58">
        <v>33</v>
      </c>
      <c r="EL50" s="58" t="str">
        <f>IF(ISNUMBER(Pér1!$I50),(Pér1!$I50),"")</f>
        <v/>
      </c>
      <c r="EN50" s="58">
        <v>33</v>
      </c>
      <c r="EO50" s="58" t="str">
        <f>IF(ISNUMBER(Pér2!$H50),(Pér2!$H50),"")</f>
        <v/>
      </c>
      <c r="EQ50" s="58">
        <v>33</v>
      </c>
      <c r="ER50" s="58" t="str">
        <f>IF(ISNUMBER(Pér2!$I50),(Pér2!$I50),"")</f>
        <v/>
      </c>
      <c r="ET50" s="58">
        <v>33</v>
      </c>
      <c r="EU50" s="58" t="str">
        <f>IF(ISNUMBER(Pér3!$H50),(Pér3!$H50),"")</f>
        <v/>
      </c>
      <c r="EW50" s="58">
        <v>33</v>
      </c>
      <c r="EX50" s="58" t="str">
        <f>IF(ISNUMBER(Pér3!$I50),(Pér3!$I50),"")</f>
        <v/>
      </c>
      <c r="EZ50" s="58">
        <v>33</v>
      </c>
      <c r="FA50" s="58" t="str">
        <f>IF(ISNUMBER(Pér4!$H50),(Pér4!$H50),"")</f>
        <v/>
      </c>
      <c r="FC50" s="58">
        <v>33</v>
      </c>
      <c r="FD50" s="58" t="str">
        <f>IF(ISNUMBER(Pér4!$I50),(Pér4!$I50),"")</f>
        <v/>
      </c>
      <c r="FF50" s="58">
        <v>33</v>
      </c>
      <c r="FG50" s="58" t="str">
        <f>IF(ISNUMBER(Pér5!$H50),(Pér5!$H50),"")</f>
        <v/>
      </c>
      <c r="FI50" s="58">
        <v>33</v>
      </c>
      <c r="FJ50" s="58" t="str">
        <f>IF(ISNUMBER(Pér5!$I50),(Pér5!$I50),"")</f>
        <v/>
      </c>
      <c r="FL50" s="58">
        <v>33</v>
      </c>
      <c r="FM50" s="58" t="str">
        <f>IF(ISNUMBER(Pér1!$J50),(Pér1!$J50),"")</f>
        <v/>
      </c>
      <c r="FO50" s="58">
        <v>33</v>
      </c>
      <c r="FP50" s="58" t="str">
        <f>IF(ISNUMBER(Pér1!$K50),(Pér1!$K50),"")</f>
        <v/>
      </c>
      <c r="FR50" s="58">
        <v>33</v>
      </c>
      <c r="FS50" s="58" t="str">
        <f>IF(ISNUMBER(Pér2!$J50),(Pér2!$J50),"")</f>
        <v/>
      </c>
      <c r="FU50" s="58">
        <v>33</v>
      </c>
      <c r="FV50" s="58" t="str">
        <f>IF(ISNUMBER(Pér2!$K50),(Pér2!$K50),"")</f>
        <v/>
      </c>
      <c r="FX50" s="58">
        <v>33</v>
      </c>
      <c r="FY50" s="58" t="str">
        <f>IF(ISNUMBER(Pér3!$J50),(Pér3!$J50),"")</f>
        <v/>
      </c>
      <c r="GA50" s="58">
        <v>33</v>
      </c>
      <c r="GB50" s="58" t="str">
        <f>IF(ISNUMBER(Pér3!$K50),(Pér3!$K50),"")</f>
        <v/>
      </c>
      <c r="GD50" s="58">
        <v>33</v>
      </c>
      <c r="GE50" s="58" t="str">
        <f>IF(ISNUMBER(Pér4!$J50),(Pér4!$J50),"")</f>
        <v/>
      </c>
      <c r="GG50" s="58">
        <v>33</v>
      </c>
      <c r="GH50" s="58" t="str">
        <f>IF(ISNUMBER(Pér4!$K50),(Pér4!$K50),"")</f>
        <v/>
      </c>
      <c r="GJ50" s="58">
        <v>33</v>
      </c>
      <c r="GK50" s="58" t="str">
        <f>IF(ISNUMBER(Pér5!$J50),(Pér5!$J50),"")</f>
        <v/>
      </c>
      <c r="GM50" s="58">
        <v>33</v>
      </c>
      <c r="GN50" s="58" t="str">
        <f>IF(ISNUMBER(Pér5!$K50),(Pér5!$K50),"")</f>
        <v/>
      </c>
    </row>
    <row r="51" spans="1:196" ht="12.75" customHeight="1" x14ac:dyDescent="0.2">
      <c r="A51" s="1"/>
      <c r="B51" s="69"/>
      <c r="C51" s="3"/>
      <c r="D51" s="178" t="str">
        <f>IF(ISBLANK(Pér3!$V$12),"",(Pér3!$V$12))</f>
        <v/>
      </c>
      <c r="E51" s="70" t="str">
        <f>IF(ISBLANK(Pér3!$V$7),"",(Pér3!$V$7))</f>
        <v/>
      </c>
      <c r="F51" s="71" t="str">
        <f>IF(ISBLANK(Pér3!$V$8),"",(Pér3!$V$8))</f>
        <v/>
      </c>
      <c r="G51" s="71" t="str">
        <f>IF(ISBLANK(Pér3!$V$10),"",(Pér3!$V$10))</f>
        <v/>
      </c>
      <c r="H51" s="72" t="str">
        <f>HLOOKUP($C$7,$AG$43:$BO$57,11,TRUE)</f>
        <v/>
      </c>
      <c r="I51" s="180" t="str">
        <f>IF(ISBLANK(Pér3!$V$13),"",(Pér3!$V$13))</f>
        <v/>
      </c>
      <c r="J51" s="85" t="str">
        <f t="shared" si="20"/>
        <v/>
      </c>
      <c r="K51" s="215"/>
      <c r="L51" s="1"/>
      <c r="M51" s="179"/>
      <c r="N51" s="13"/>
      <c r="O51" s="13"/>
      <c r="P51" s="1" t="str">
        <f>IF(AND(ISTEXT(Pér1!$B$18),OR(Pér4!$M$7="int",Pér4!$M$7="dev",Pér4!$M$7="trav")),Y51,"")</f>
        <v/>
      </c>
      <c r="Q51" s="90" t="str">
        <f>VLOOKUP($C$7,$EZ$17:$FA$52,2,TRUE)</f>
        <v/>
      </c>
      <c r="R51" s="181" t="str">
        <f>VLOOKUP($C$7,$FC$17:$FD$52,2,TRUE)</f>
        <v/>
      </c>
      <c r="S51" s="85" t="str">
        <f t="shared" si="21"/>
        <v/>
      </c>
      <c r="T51" s="13"/>
      <c r="U51" s="15"/>
      <c r="V51" s="15"/>
      <c r="W51" s="15"/>
      <c r="X51" s="36"/>
      <c r="Y51" s="116" t="s">
        <v>16</v>
      </c>
      <c r="Z51" s="15"/>
      <c r="AA51" s="36"/>
      <c r="AB51" s="14"/>
      <c r="AF51" s="79">
        <v>8</v>
      </c>
      <c r="AG51" s="73" t="str">
        <f>IF(ISBLANK(Pér3!$T$18),"",Pér3!$T$18)</f>
        <v/>
      </c>
      <c r="AH51" s="73" t="str">
        <f>IF(ISBLANK(Pér3!$T$19),"",Pér3!$T$19)</f>
        <v/>
      </c>
      <c r="AI51" s="73" t="str">
        <f>IF(ISBLANK(Pér3!$T$20),"",Pér3!$T$20)</f>
        <v/>
      </c>
      <c r="AJ51" s="73" t="str">
        <f>IF(ISBLANK(Pér3!$T$21),"",Pér3!$T$21)</f>
        <v/>
      </c>
      <c r="AK51" s="73" t="str">
        <f>IF(ISBLANK(Pér3!$T$22),"",Pér3!$T$22)</f>
        <v/>
      </c>
      <c r="AL51" s="73" t="str">
        <f>IF(ISBLANK(Pér3!$T$23),"",Pér3!$T$23)</f>
        <v/>
      </c>
      <c r="AM51" s="73" t="str">
        <f>IF(ISBLANK(Pér3!$T$24),"",Pér3!$T$24)</f>
        <v/>
      </c>
      <c r="AN51" s="73" t="str">
        <f>IF(ISBLANK(Pér3!$T$25),"",Pér3!$T$25)</f>
        <v/>
      </c>
      <c r="AO51" s="73" t="str">
        <f>IF(ISBLANK(Pér3!$T$26),"",Pér3!$T$26)</f>
        <v/>
      </c>
      <c r="AP51" s="73" t="str">
        <f>IF(ISBLANK(Pér3!$T$27),"",Pér3!$T$27)</f>
        <v/>
      </c>
      <c r="AQ51" s="73" t="str">
        <f>IF(ISBLANK(Pér3!$T$28),"",Pér3!$T$28)</f>
        <v/>
      </c>
      <c r="AR51" s="73" t="str">
        <f>IF(ISBLANK(Pér3!$T$29),"",Pér3!$T$29)</f>
        <v/>
      </c>
      <c r="AS51" s="73" t="str">
        <f>IF(ISBLANK(Pér3!$T$30),"",Pér3!$T$30)</f>
        <v/>
      </c>
      <c r="AT51" s="73" t="str">
        <f>IF(ISBLANK(Pér3!$T$31),"",Pér3!$T$31)</f>
        <v/>
      </c>
      <c r="AU51" s="73" t="str">
        <f>IF(ISBLANK(Pér3!$T$32),"",Pér3!$T$32)</f>
        <v/>
      </c>
      <c r="AV51" s="73" t="str">
        <f>IF(ISBLANK(Pér3!$T$33),"",Pér3!$T$33)</f>
        <v/>
      </c>
      <c r="AW51" s="73" t="str">
        <f>IF(ISBLANK(Pér3!$T$34),"",Pér3!$T$34)</f>
        <v/>
      </c>
      <c r="AX51" s="73" t="str">
        <f>IF(ISBLANK(Pér3!$T$35),"",Pér3!$T$35)</f>
        <v/>
      </c>
      <c r="AY51" s="73" t="str">
        <f>IF(ISBLANK(Pér3!$T$36),"",Pér3!$T$36)</f>
        <v/>
      </c>
      <c r="AZ51" s="73" t="str">
        <f>IF(ISBLANK(Pér3!$T$37),"",Pér3!$T$37)</f>
        <v/>
      </c>
      <c r="BA51" s="73" t="str">
        <f>IF(ISBLANK(Pér3!$T$38),"",Pér3!$T$38)</f>
        <v/>
      </c>
      <c r="BB51" s="73" t="str">
        <f>IF(ISBLANK(Pér3!$T$39),"",Pér3!$T$39)</f>
        <v/>
      </c>
      <c r="BC51" s="73" t="str">
        <f>IF(ISBLANK(Pér3!$T$40),"",Pér3!$T$40)</f>
        <v/>
      </c>
      <c r="BD51" s="73" t="str">
        <f>IF(ISBLANK(Pér3!$T$41),"",Pér3!$T$41)</f>
        <v/>
      </c>
      <c r="BE51" s="73" t="str">
        <f>IF(ISBLANK(Pér3!$T$42),"",Pér3!$T$42)</f>
        <v/>
      </c>
      <c r="BF51" s="73" t="str">
        <f>IF(ISBLANK(Pér3!$T$43),"",Pér3!$T$43)</f>
        <v/>
      </c>
      <c r="BG51" s="73" t="str">
        <f>IF(ISBLANK(Pér3!$T$44),"",Pér3!$T$44)</f>
        <v/>
      </c>
      <c r="BH51" s="73" t="str">
        <f>IF(ISBLANK(Pér3!$T$45),"",Pér3!$T$45)</f>
        <v/>
      </c>
      <c r="BI51" s="73" t="str">
        <f>IF(ISBLANK(Pér3!$T$46),"",Pér3!$T$46)</f>
        <v/>
      </c>
      <c r="BJ51" s="73" t="str">
        <f>IF(ISBLANK(Pér3!$T$47),"",Pér3!$T$47)</f>
        <v/>
      </c>
      <c r="BK51" s="73" t="str">
        <f>IF(ISBLANK(Pér3!$T$48),"",Pér3!$T$48)</f>
        <v/>
      </c>
      <c r="BL51" s="73" t="str">
        <f>IF(ISBLANK(Pér3!$T$49),"",Pér3!$T$49)</f>
        <v/>
      </c>
      <c r="BM51" s="73" t="str">
        <f>IF(ISBLANK(Pér3!$T$50),"",Pér3!$T$50)</f>
        <v/>
      </c>
      <c r="BN51" s="73" t="str">
        <f>IF(ISBLANK(Pér3!$T$51),"",Pér3!$T$51)</f>
        <v/>
      </c>
      <c r="BO51" s="83" t="str">
        <f>IF(ISBLANK(Pér3!$T$52),"",Pér3!$T$52)</f>
        <v/>
      </c>
      <c r="BR51" s="87" t="e">
        <f t="shared" si="22"/>
        <v>#VALUE!</v>
      </c>
      <c r="BS51" s="118" t="e">
        <f t="shared" si="23"/>
        <v>#VALUE!</v>
      </c>
      <c r="CV51" s="100">
        <f t="shared" si="24"/>
        <v>2</v>
      </c>
      <c r="CW51" s="58">
        <f t="shared" si="25"/>
        <v>0</v>
      </c>
      <c r="CX51" s="101" t="str">
        <f t="shared" si="26"/>
        <v/>
      </c>
      <c r="DD51" s="58">
        <v>34</v>
      </c>
      <c r="DE51" s="58" t="str">
        <f>IF(ISNUMBER(Pér1!$F51),(Pér1!$F51),"")</f>
        <v/>
      </c>
      <c r="DG51" s="58">
        <v>34</v>
      </c>
      <c r="DH51" s="58" t="str">
        <f>IF(ISNUMBER(Pér1!$I51),(Pér1!$I51),"")</f>
        <v/>
      </c>
      <c r="DJ51" s="58">
        <v>34</v>
      </c>
      <c r="DK51" s="58" t="str">
        <f>IF(ISNUMBER(Pér2!$F51),(Pér2!$F51),"")</f>
        <v/>
      </c>
      <c r="DM51" s="58">
        <v>34</v>
      </c>
      <c r="DN51" s="58" t="str">
        <f>IF(ISNUMBER(Pér2!$G51),(Pér2!$G51),"")</f>
        <v/>
      </c>
      <c r="DP51" s="58">
        <v>34</v>
      </c>
      <c r="DQ51" s="58" t="str">
        <f>IF(ISNUMBER(Pér3!$F51),(Pér3!$F51),"")</f>
        <v/>
      </c>
      <c r="DS51" s="58">
        <v>34</v>
      </c>
      <c r="DT51" s="58" t="str">
        <f>IF(ISNUMBER(Pér3!$G51),(Pér3!$G51),"")</f>
        <v/>
      </c>
      <c r="DV51" s="58">
        <v>34</v>
      </c>
      <c r="DW51" s="58" t="str">
        <f>IF(ISNUMBER(Pér4!$F51),(Pér4!$F51),"")</f>
        <v/>
      </c>
      <c r="DY51" s="58">
        <v>34</v>
      </c>
      <c r="DZ51" s="58" t="str">
        <f>IF(ISNUMBER(Pér4!$G51),(Pér4!$G51),"")</f>
        <v/>
      </c>
      <c r="EB51" s="58">
        <v>34</v>
      </c>
      <c r="EC51" s="58" t="str">
        <f>IF(ISNUMBER(Pér5!$F51),(Pér5!$F51),"")</f>
        <v/>
      </c>
      <c r="EE51" s="58">
        <v>34</v>
      </c>
      <c r="EF51" s="58" t="str">
        <f>IF(ISNUMBER(Pér5!$G51),(Pér5!$G51),"")</f>
        <v/>
      </c>
      <c r="EH51" s="58">
        <v>34</v>
      </c>
      <c r="EI51" s="58" t="str">
        <f>IF(ISNUMBER(Pér1!$H51),(Pér1!$H51),"")</f>
        <v/>
      </c>
      <c r="EK51" s="58">
        <v>34</v>
      </c>
      <c r="EL51" s="58" t="str">
        <f>IF(ISNUMBER(Pér1!$I51),(Pér1!$I51),"")</f>
        <v/>
      </c>
      <c r="EN51" s="58">
        <v>34</v>
      </c>
      <c r="EO51" s="58" t="str">
        <f>IF(ISNUMBER(Pér2!$H51),(Pér2!$H51),"")</f>
        <v/>
      </c>
      <c r="EQ51" s="58">
        <v>34</v>
      </c>
      <c r="ER51" s="58" t="str">
        <f>IF(ISNUMBER(Pér2!$I51),(Pér2!$I51),"")</f>
        <v/>
      </c>
      <c r="ET51" s="58">
        <v>34</v>
      </c>
      <c r="EU51" s="58" t="str">
        <f>IF(ISNUMBER(Pér3!$H51),(Pér3!$H51),"")</f>
        <v/>
      </c>
      <c r="EW51" s="58">
        <v>34</v>
      </c>
      <c r="EX51" s="58" t="str">
        <f>IF(ISNUMBER(Pér3!$I51),(Pér3!$I51),"")</f>
        <v/>
      </c>
      <c r="EZ51" s="58">
        <v>34</v>
      </c>
      <c r="FA51" s="58" t="str">
        <f>IF(ISNUMBER(Pér4!$H51),(Pér4!$H51),"")</f>
        <v/>
      </c>
      <c r="FC51" s="58">
        <v>34</v>
      </c>
      <c r="FD51" s="58" t="str">
        <f>IF(ISNUMBER(Pér4!$I51),(Pér4!$I51),"")</f>
        <v/>
      </c>
      <c r="FF51" s="58">
        <v>34</v>
      </c>
      <c r="FG51" s="58" t="str">
        <f>IF(ISNUMBER(Pér5!$H51),(Pér5!$H51),"")</f>
        <v/>
      </c>
      <c r="FI51" s="58">
        <v>34</v>
      </c>
      <c r="FJ51" s="58" t="str">
        <f>IF(ISNUMBER(Pér5!$I51),(Pér5!$I51),"")</f>
        <v/>
      </c>
      <c r="FL51" s="58">
        <v>34</v>
      </c>
      <c r="FM51" s="58" t="str">
        <f>IF(ISNUMBER(Pér1!$J51),(Pér1!$J51),"")</f>
        <v/>
      </c>
      <c r="FO51" s="58">
        <v>34</v>
      </c>
      <c r="FP51" s="58" t="str">
        <f>IF(ISNUMBER(Pér1!$K51),(Pér1!$K51),"")</f>
        <v/>
      </c>
      <c r="FR51" s="58">
        <v>34</v>
      </c>
      <c r="FS51" s="58" t="str">
        <f>IF(ISNUMBER(Pér2!$J51),(Pér2!$J51),"")</f>
        <v/>
      </c>
      <c r="FU51" s="58">
        <v>34</v>
      </c>
      <c r="FV51" s="58" t="str">
        <f>IF(ISNUMBER(Pér2!$K51),(Pér2!$K51),"")</f>
        <v/>
      </c>
      <c r="FX51" s="58">
        <v>34</v>
      </c>
      <c r="FY51" s="58" t="str">
        <f>IF(ISNUMBER(Pér3!$J51),(Pér3!$J51),"")</f>
        <v/>
      </c>
      <c r="GA51" s="58">
        <v>34</v>
      </c>
      <c r="GB51" s="58" t="str">
        <f>IF(ISNUMBER(Pér3!$K51),(Pér3!$K51),"")</f>
        <v/>
      </c>
      <c r="GD51" s="58">
        <v>34</v>
      </c>
      <c r="GE51" s="58" t="str">
        <f>IF(ISNUMBER(Pér4!$J51),(Pér4!$J51),"")</f>
        <v/>
      </c>
      <c r="GG51" s="58">
        <v>34</v>
      </c>
      <c r="GH51" s="58" t="str">
        <f>IF(ISNUMBER(Pér4!$K51),(Pér4!$K51),"")</f>
        <v/>
      </c>
      <c r="GJ51" s="58">
        <v>34</v>
      </c>
      <c r="GK51" s="58" t="str">
        <f>IF(ISNUMBER(Pér5!$J51),(Pér5!$J51),"")</f>
        <v/>
      </c>
      <c r="GM51" s="58">
        <v>34</v>
      </c>
      <c r="GN51" s="58" t="str">
        <f>IF(ISNUMBER(Pér5!$K51),(Pér5!$K51),"")</f>
        <v/>
      </c>
    </row>
    <row r="52" spans="1:196" ht="12.75" customHeight="1" x14ac:dyDescent="0.2">
      <c r="A52" s="1"/>
      <c r="B52" s="69"/>
      <c r="C52" s="3"/>
      <c r="D52" s="178" t="str">
        <f>IF(ISBLANK(Pér3!$W$12),"",(Pér3!$W$12))</f>
        <v/>
      </c>
      <c r="E52" s="70" t="str">
        <f>IF(ISBLANK(Pér3!$W$7),"",(Pér3!$W$7))</f>
        <v/>
      </c>
      <c r="F52" s="71" t="str">
        <f>IF(ISBLANK(Pér3!$W$8),"",(Pér3!$W$8))</f>
        <v/>
      </c>
      <c r="G52" s="71" t="str">
        <f>IF(ISBLANK(Pér3!$W$10),"",(Pér3!$W$10))</f>
        <v/>
      </c>
      <c r="H52" s="72" t="str">
        <f>HLOOKUP($C$7,$AG$43:$BO$57,12,TRUE)</f>
        <v/>
      </c>
      <c r="I52" s="180" t="str">
        <f>IF(ISBLANK(Pér3!$W$13),"",(Pér3!$W$13))</f>
        <v/>
      </c>
      <c r="J52" s="85" t="str">
        <f t="shared" si="20"/>
        <v/>
      </c>
      <c r="K52" s="1"/>
      <c r="L52" s="1"/>
      <c r="M52" s="174"/>
      <c r="N52" s="175"/>
      <c r="O52" s="175"/>
      <c r="P52" s="172" t="str">
        <f>IF(AND(ISTEXT(Pér1!$B$18),OR(Pér5!$M$7="int",Pér5!$M$7="dev",Pér5!$M$7="trav")),Y52,"")</f>
        <v/>
      </c>
      <c r="Q52" s="176" t="str">
        <f>VLOOKUP($C$7,$FF$17:$FG$52,2,TRUE)</f>
        <v/>
      </c>
      <c r="R52" s="177" t="str">
        <f>VLOOKUP($C$7,$FI$17:$FJ$52,2,TRUE)</f>
        <v/>
      </c>
      <c r="S52" s="85" t="str">
        <f t="shared" si="21"/>
        <v/>
      </c>
      <c r="T52" s="13"/>
      <c r="U52" s="15"/>
      <c r="V52" s="15"/>
      <c r="W52" s="15"/>
      <c r="X52" s="36"/>
      <c r="Y52" s="116" t="s">
        <v>17</v>
      </c>
      <c r="Z52" s="15"/>
      <c r="AA52" s="36"/>
      <c r="AB52" s="14"/>
      <c r="AF52" s="79">
        <v>9</v>
      </c>
      <c r="AG52" s="73" t="str">
        <f>IF(ISBLANK(Pér3!$U$18),"",Pér3!$U$18)</f>
        <v/>
      </c>
      <c r="AH52" s="73" t="str">
        <f>IF(ISBLANK(Pér3!$U$19),"",Pér3!$U$19)</f>
        <v/>
      </c>
      <c r="AI52" s="73" t="str">
        <f>IF(ISBLANK(Pér3!$U$20),"",Pér3!$U$20)</f>
        <v/>
      </c>
      <c r="AJ52" s="73" t="str">
        <f>IF(ISBLANK(Pér3!$U$21),"",Pér3!$U$21)</f>
        <v/>
      </c>
      <c r="AK52" s="73" t="str">
        <f>IF(ISBLANK(Pér3!$U$22),"",Pér3!$U$22)</f>
        <v/>
      </c>
      <c r="AL52" s="73" t="str">
        <f>IF(ISBLANK(Pér3!$U$23),"",Pér3!$U$23)</f>
        <v/>
      </c>
      <c r="AM52" s="73" t="str">
        <f>IF(ISBLANK(Pér3!$U$24),"",Pér3!$U$24)</f>
        <v/>
      </c>
      <c r="AN52" s="73" t="str">
        <f>IF(ISBLANK(Pér3!$U$25),"",Pér3!$U$25)</f>
        <v/>
      </c>
      <c r="AO52" s="73" t="str">
        <f>IF(ISBLANK(Pér3!$U$26),"",Pér3!$U$26)</f>
        <v/>
      </c>
      <c r="AP52" s="73" t="str">
        <f>IF(ISBLANK(Pér3!$U$27),"",Pér3!$U$27)</f>
        <v/>
      </c>
      <c r="AQ52" s="73" t="str">
        <f>IF(ISBLANK(Pér3!$U$28),"",Pér3!$U$28)</f>
        <v/>
      </c>
      <c r="AR52" s="73" t="str">
        <f>IF(ISBLANK(Pér3!$U$29),"",Pér3!$U$29)</f>
        <v/>
      </c>
      <c r="AS52" s="73" t="str">
        <f>IF(ISBLANK(Pér3!$U$30),"",Pér3!$U$30)</f>
        <v/>
      </c>
      <c r="AT52" s="73" t="str">
        <f>IF(ISBLANK(Pér3!$U$31),"",Pér3!$U$31)</f>
        <v/>
      </c>
      <c r="AU52" s="73" t="str">
        <f>IF(ISBLANK(Pér3!$U$32),"",Pér3!$U$32)</f>
        <v/>
      </c>
      <c r="AV52" s="73" t="str">
        <f>IF(ISBLANK(Pér3!$U$33),"",Pér3!$U$33)</f>
        <v/>
      </c>
      <c r="AW52" s="73" t="str">
        <f>IF(ISBLANK(Pér3!$U$34),"",Pér3!$U$34)</f>
        <v/>
      </c>
      <c r="AX52" s="73" t="str">
        <f>IF(ISBLANK(Pér3!$U$35),"",Pér3!$U$35)</f>
        <v/>
      </c>
      <c r="AY52" s="73" t="str">
        <f>IF(ISBLANK(Pér3!$U$36),"",Pér3!$U$36)</f>
        <v/>
      </c>
      <c r="AZ52" s="73" t="str">
        <f>IF(ISBLANK(Pér3!$U$37),"",Pér3!$U$37)</f>
        <v/>
      </c>
      <c r="BA52" s="73" t="str">
        <f>IF(ISBLANK(Pér3!$U$38),"",Pér3!$U$38)</f>
        <v/>
      </c>
      <c r="BB52" s="73" t="str">
        <f>IF(ISBLANK(Pér3!$U$39),"",Pér3!$U$39)</f>
        <v/>
      </c>
      <c r="BC52" s="73" t="str">
        <f>IF(ISBLANK(Pér3!$U$40),"",Pér3!$U$40)</f>
        <v/>
      </c>
      <c r="BD52" s="73" t="str">
        <f>IF(ISBLANK(Pér3!$U$41),"",Pér3!$U$41)</f>
        <v/>
      </c>
      <c r="BE52" s="73" t="str">
        <f>IF(ISBLANK(Pér3!$U$42),"",Pér3!$U$42)</f>
        <v/>
      </c>
      <c r="BF52" s="73" t="str">
        <f>IF(ISBLANK(Pér3!$U$43),"",Pér3!$U$43)</f>
        <v/>
      </c>
      <c r="BG52" s="73" t="str">
        <f>IF(ISBLANK(Pér3!$U$44),"",Pér3!$U$44)</f>
        <v/>
      </c>
      <c r="BH52" s="73" t="str">
        <f>IF(ISBLANK(Pér3!$U$45),"",Pér3!$U$45)</f>
        <v/>
      </c>
      <c r="BI52" s="73" t="str">
        <f>IF(ISBLANK(Pér3!$U$46),"",Pér3!$U$46)</f>
        <v/>
      </c>
      <c r="BJ52" s="73" t="str">
        <f>IF(ISBLANK(Pér3!$U$47),"",Pér3!$U$47)</f>
        <v/>
      </c>
      <c r="BK52" s="73" t="str">
        <f>IF(ISBLANK(Pér3!$U$48),"",Pér3!$U$48)</f>
        <v/>
      </c>
      <c r="BL52" s="73" t="str">
        <f>IF(ISBLANK(Pér3!$U$49),"",Pér3!$U$49)</f>
        <v/>
      </c>
      <c r="BM52" s="73" t="str">
        <f>IF(ISBLANK(Pér3!$U$50),"",Pér3!$U$50)</f>
        <v/>
      </c>
      <c r="BN52" s="73" t="str">
        <f>IF(ISBLANK(Pér3!$U$51),"",Pér3!$U$51)</f>
        <v/>
      </c>
      <c r="BO52" s="83" t="str">
        <f>IF(ISBLANK(Pér3!$U$52),"",Pér3!$U$52)</f>
        <v/>
      </c>
      <c r="BR52" s="87" t="e">
        <f t="shared" si="22"/>
        <v>#VALUE!</v>
      </c>
      <c r="BS52" s="118" t="e">
        <f t="shared" si="23"/>
        <v>#VALUE!</v>
      </c>
      <c r="CV52" s="100">
        <f t="shared" si="24"/>
        <v>2</v>
      </c>
      <c r="CW52" s="58">
        <f t="shared" si="25"/>
        <v>0</v>
      </c>
      <c r="CX52" s="101" t="str">
        <f t="shared" si="26"/>
        <v/>
      </c>
      <c r="DD52" s="58">
        <v>35</v>
      </c>
      <c r="DE52" s="58" t="str">
        <f>IF(ISNUMBER(Pér1!$F52),(Pér1!$F52),"")</f>
        <v/>
      </c>
      <c r="DG52" s="58">
        <v>35</v>
      </c>
      <c r="DH52" s="58" t="str">
        <f>IF(ISNUMBER(Pér1!$I52),(Pér1!$I52),"")</f>
        <v/>
      </c>
      <c r="DJ52" s="58">
        <v>35</v>
      </c>
      <c r="DK52" s="58" t="str">
        <f>IF(ISNUMBER(Pér2!$F52),(Pér2!$F52),"")</f>
        <v/>
      </c>
      <c r="DM52" s="58">
        <v>35</v>
      </c>
      <c r="DN52" s="58" t="str">
        <f>IF(ISNUMBER(Pér2!$G52),(Pér2!$G52),"")</f>
        <v/>
      </c>
      <c r="DP52" s="58">
        <v>35</v>
      </c>
      <c r="DQ52" s="58" t="str">
        <f>IF(ISNUMBER(Pér3!$F52),(Pér3!$F52),"")</f>
        <v/>
      </c>
      <c r="DS52" s="58">
        <v>35</v>
      </c>
      <c r="DT52" s="58" t="str">
        <f>IF(ISNUMBER(Pér3!$G52),(Pér3!$G52),"")</f>
        <v/>
      </c>
      <c r="DV52" s="58">
        <v>35</v>
      </c>
      <c r="DW52" s="58" t="str">
        <f>IF(ISNUMBER(Pér4!$F52),(Pér4!$F52),"")</f>
        <v/>
      </c>
      <c r="DY52" s="58">
        <v>35</v>
      </c>
      <c r="DZ52" s="58" t="str">
        <f>IF(ISNUMBER(Pér4!$G52),(Pér4!$G52),"")</f>
        <v/>
      </c>
      <c r="EB52" s="58">
        <v>35</v>
      </c>
      <c r="EC52" s="58" t="str">
        <f>IF(ISNUMBER(Pér5!$F52),(Pér5!$F52),"")</f>
        <v/>
      </c>
      <c r="EE52" s="58">
        <v>35</v>
      </c>
      <c r="EF52" s="58" t="str">
        <f>IF(ISNUMBER(Pér5!$G52),(Pér5!$G52),"")</f>
        <v/>
      </c>
      <c r="EH52" s="58">
        <v>35</v>
      </c>
      <c r="EI52" s="58" t="str">
        <f>IF(ISNUMBER(Pér1!$H52),(Pér1!$H52),"")</f>
        <v/>
      </c>
      <c r="EK52" s="58">
        <v>35</v>
      </c>
      <c r="EL52" s="58" t="str">
        <f>IF(ISNUMBER(Pér1!$I52),(Pér1!$I52),"")</f>
        <v/>
      </c>
      <c r="EN52" s="58">
        <v>35</v>
      </c>
      <c r="EO52" s="58" t="str">
        <f>IF(ISNUMBER(Pér2!$H52),(Pér2!$H52),"")</f>
        <v/>
      </c>
      <c r="EQ52" s="58">
        <v>35</v>
      </c>
      <c r="ER52" s="58" t="str">
        <f>IF(ISNUMBER(Pér2!$I52),(Pér2!$I52),"")</f>
        <v/>
      </c>
      <c r="ET52" s="58">
        <v>35</v>
      </c>
      <c r="EU52" s="58" t="str">
        <f>IF(ISNUMBER(Pér3!$H52),(Pér3!$H52),"")</f>
        <v/>
      </c>
      <c r="EW52" s="58">
        <v>35</v>
      </c>
      <c r="EX52" s="58" t="str">
        <f>IF(ISNUMBER(Pér3!$I52),(Pér3!$I52),"")</f>
        <v/>
      </c>
      <c r="EZ52" s="58">
        <v>35</v>
      </c>
      <c r="FA52" s="58" t="str">
        <f>IF(ISNUMBER(Pér4!$H52),(Pér4!$H52),"")</f>
        <v/>
      </c>
      <c r="FC52" s="58">
        <v>35</v>
      </c>
      <c r="FD52" s="58" t="str">
        <f>IF(ISNUMBER(Pér4!$I52),(Pér4!$I52),"")</f>
        <v/>
      </c>
      <c r="FF52" s="58">
        <v>35</v>
      </c>
      <c r="FG52" s="58" t="str">
        <f>IF(ISNUMBER(Pér5!$H52),(Pér5!$H52),"")</f>
        <v/>
      </c>
      <c r="FI52" s="58">
        <v>35</v>
      </c>
      <c r="FJ52" s="58" t="str">
        <f>IF(ISNUMBER(Pér5!$I52),(Pér5!$I52),"")</f>
        <v/>
      </c>
      <c r="FL52" s="58">
        <v>35</v>
      </c>
      <c r="FM52" s="58" t="str">
        <f>IF(ISNUMBER(Pér1!$J52),(Pér1!$J52),"")</f>
        <v/>
      </c>
      <c r="FO52" s="58">
        <v>35</v>
      </c>
      <c r="FP52" s="58" t="str">
        <f>IF(ISNUMBER(Pér1!$K52),(Pér1!$K52),"")</f>
        <v/>
      </c>
      <c r="FR52" s="58">
        <v>35</v>
      </c>
      <c r="FS52" s="58" t="str">
        <f>IF(ISNUMBER(Pér2!$J52),(Pér2!$J52),"")</f>
        <v/>
      </c>
      <c r="FU52" s="58">
        <v>35</v>
      </c>
      <c r="FV52" s="58" t="str">
        <f>IF(ISNUMBER(Pér2!$K52),(Pér2!$K52),"")</f>
        <v/>
      </c>
      <c r="FX52" s="58">
        <v>35</v>
      </c>
      <c r="FY52" s="58" t="str">
        <f>IF(ISNUMBER(Pér3!$J52),(Pér3!$J52),"")</f>
        <v/>
      </c>
      <c r="GA52" s="58">
        <v>35</v>
      </c>
      <c r="GB52" s="58" t="str">
        <f>IF(ISNUMBER(Pér3!$K52),(Pér3!$K52),"")</f>
        <v/>
      </c>
      <c r="GD52" s="58">
        <v>35</v>
      </c>
      <c r="GE52" s="58" t="str">
        <f>IF(ISNUMBER(Pér4!$J52),(Pér4!$J52),"")</f>
        <v/>
      </c>
      <c r="GG52" s="58">
        <v>35</v>
      </c>
      <c r="GH52" s="58" t="str">
        <f>IF(ISNUMBER(Pér4!$K52),(Pér4!$K52),"")</f>
        <v/>
      </c>
      <c r="GJ52" s="58">
        <v>35</v>
      </c>
      <c r="GK52" s="58" t="str">
        <f>IF(ISNUMBER(Pér5!$J52),(Pér5!$J52),"")</f>
        <v/>
      </c>
      <c r="GM52" s="58">
        <v>35</v>
      </c>
      <c r="GN52" s="58" t="str">
        <f>IF(ISNUMBER(Pér5!$K52),(Pér5!$K52),"")</f>
        <v/>
      </c>
    </row>
    <row r="53" spans="1:196" ht="12.75" customHeight="1" x14ac:dyDescent="0.2">
      <c r="A53" s="1"/>
      <c r="B53" s="69"/>
      <c r="C53" s="3"/>
      <c r="D53" s="178" t="str">
        <f>IF(ISBLANK(Pér3!$X$12),"",(Pér3!$X$12))</f>
        <v/>
      </c>
      <c r="E53" s="70" t="str">
        <f>IF(ISBLANK(Pér3!$X$7),"",(Pér3!$X$7))</f>
        <v/>
      </c>
      <c r="F53" s="71" t="str">
        <f>IF(ISBLANK(Pér3!$X$8),"",(Pér3!$X$8))</f>
        <v/>
      </c>
      <c r="G53" s="71" t="str">
        <f>IF(ISBLANK(Pér3!$X$10),"",(Pér3!$X$10))</f>
        <v/>
      </c>
      <c r="H53" s="72" t="str">
        <f>HLOOKUP($C$7,$AG$43:$BO$57,13,TRUE)</f>
        <v/>
      </c>
      <c r="I53" s="180" t="str">
        <f>IF(ISBLANK(Pér3!$X$13),"",(Pér3!$X$13))</f>
        <v/>
      </c>
      <c r="J53" s="85" t="str">
        <f t="shared" si="20"/>
        <v/>
      </c>
      <c r="K53" s="1"/>
      <c r="L53" s="1"/>
      <c r="M53" s="13"/>
      <c r="N53" s="13"/>
      <c r="O53" s="13"/>
      <c r="P53" s="89"/>
      <c r="Q53" s="90"/>
      <c r="R53" s="90"/>
      <c r="S53" s="13"/>
      <c r="T53" s="13"/>
      <c r="U53" s="15"/>
      <c r="V53" s="15"/>
      <c r="W53" s="15"/>
      <c r="X53" s="36"/>
      <c r="Y53" s="116"/>
      <c r="Z53" s="15"/>
      <c r="AA53" s="36"/>
      <c r="AB53" s="14"/>
      <c r="AF53" s="79">
        <v>10</v>
      </c>
      <c r="AG53" s="73" t="str">
        <f>IF(ISBLANK(Pér3!$V$18),"",Pér3!$V$18)</f>
        <v/>
      </c>
      <c r="AH53" s="73" t="str">
        <f>IF(ISBLANK(Pér3!$V$19),"",Pér3!$V$19)</f>
        <v/>
      </c>
      <c r="AI53" s="73" t="str">
        <f>IF(ISBLANK(Pér3!$V$20),"",Pér3!$V$20)</f>
        <v/>
      </c>
      <c r="AJ53" s="73" t="str">
        <f>IF(ISBLANK(Pér3!$V$21),"",Pér3!$V$21)</f>
        <v/>
      </c>
      <c r="AK53" s="73" t="str">
        <f>IF(ISBLANK(Pér3!$V$22),"",Pér3!$V$22)</f>
        <v/>
      </c>
      <c r="AL53" s="73" t="str">
        <f>IF(ISBLANK(Pér3!$V$23),"",Pér3!$V$23)</f>
        <v/>
      </c>
      <c r="AM53" s="73" t="str">
        <f>IF(ISBLANK(Pér3!$V$24),"",Pér3!$V$24)</f>
        <v/>
      </c>
      <c r="AN53" s="73" t="str">
        <f>IF(ISBLANK(Pér3!$V$25),"",Pér3!$V$25)</f>
        <v/>
      </c>
      <c r="AO53" s="73" t="str">
        <f>IF(ISBLANK(Pér3!$V$26),"",Pér3!$V$26)</f>
        <v/>
      </c>
      <c r="AP53" s="73" t="str">
        <f>IF(ISBLANK(Pér3!$V$27),"",Pér3!$V$27)</f>
        <v/>
      </c>
      <c r="AQ53" s="73" t="str">
        <f>IF(ISBLANK(Pér3!$V$28),"",Pér3!$V$28)</f>
        <v/>
      </c>
      <c r="AR53" s="73" t="str">
        <f>IF(ISBLANK(Pér3!$V$29),"",Pér3!$V$29)</f>
        <v/>
      </c>
      <c r="AS53" s="73" t="str">
        <f>IF(ISBLANK(Pér3!$V$30),"",Pér3!$V$30)</f>
        <v/>
      </c>
      <c r="AT53" s="73" t="str">
        <f>IF(ISBLANK(Pér3!$V$31),"",Pér3!$V$31)</f>
        <v/>
      </c>
      <c r="AU53" s="73" t="str">
        <f>IF(ISBLANK(Pér3!$V$32),"",Pér3!$V$32)</f>
        <v/>
      </c>
      <c r="AV53" s="73" t="str">
        <f>IF(ISBLANK(Pér3!$V$33),"",Pér3!$V$33)</f>
        <v/>
      </c>
      <c r="AW53" s="73" t="str">
        <f>IF(ISBLANK(Pér3!$V$34),"",Pér3!$V$34)</f>
        <v/>
      </c>
      <c r="AX53" s="73" t="str">
        <f>IF(ISBLANK(Pér3!$V$35),"",Pér3!$V$35)</f>
        <v/>
      </c>
      <c r="AY53" s="73" t="str">
        <f>IF(ISBLANK(Pér3!$V$36),"",Pér3!$V$36)</f>
        <v/>
      </c>
      <c r="AZ53" s="73" t="str">
        <f>IF(ISBLANK(Pér3!$V$37),"",Pér3!$V$37)</f>
        <v/>
      </c>
      <c r="BA53" s="73" t="str">
        <f>IF(ISBLANK(Pér3!$V$38),"",Pér3!$V$38)</f>
        <v/>
      </c>
      <c r="BB53" s="73" t="str">
        <f>IF(ISBLANK(Pér3!$V$39),"",Pér3!$V$39)</f>
        <v/>
      </c>
      <c r="BC53" s="73" t="str">
        <f>IF(ISBLANK(Pér3!$V$40),"",Pér3!$V$40)</f>
        <v/>
      </c>
      <c r="BD53" s="73" t="str">
        <f>IF(ISBLANK(Pér3!$V$41),"",Pér3!$V$41)</f>
        <v/>
      </c>
      <c r="BE53" s="73" t="str">
        <f>IF(ISBLANK(Pér3!$V$42),"",Pér3!$V$42)</f>
        <v/>
      </c>
      <c r="BF53" s="73" t="str">
        <f>IF(ISBLANK(Pér3!$V$43),"",Pér3!$V$43)</f>
        <v/>
      </c>
      <c r="BG53" s="73" t="str">
        <f>IF(ISBLANK(Pér3!$V$44),"",Pér3!$V$44)</f>
        <v/>
      </c>
      <c r="BH53" s="73" t="str">
        <f>IF(ISBLANK(Pér3!$V$45),"",Pér3!$V$45)</f>
        <v/>
      </c>
      <c r="BI53" s="73" t="str">
        <f>IF(ISBLANK(Pér3!$V$46),"",Pér3!$V$46)</f>
        <v/>
      </c>
      <c r="BJ53" s="73" t="str">
        <f>IF(ISBLANK(Pér3!$V$47),"",Pér3!$V$47)</f>
        <v/>
      </c>
      <c r="BK53" s="73" t="str">
        <f>IF(ISBLANK(Pér3!$V$48),"",Pér3!$V$48)</f>
        <v/>
      </c>
      <c r="BL53" s="73" t="str">
        <f>IF(ISBLANK(Pér3!$V$49),"",Pér3!$V$49)</f>
        <v/>
      </c>
      <c r="BM53" s="73" t="str">
        <f>IF(ISBLANK(Pér3!$V$50),"",Pér3!$V$50)</f>
        <v/>
      </c>
      <c r="BN53" s="73" t="str">
        <f>IF(ISBLANK(Pér3!$V$51),"",Pér3!$V$51)</f>
        <v/>
      </c>
      <c r="BO53" s="83" t="str">
        <f>IF(ISBLANK(Pér3!$V$52),"",Pér3!$V$52)</f>
        <v/>
      </c>
      <c r="BR53" s="87" t="e">
        <f t="shared" si="22"/>
        <v>#VALUE!</v>
      </c>
      <c r="CV53" s="100">
        <f t="shared" si="24"/>
        <v>2</v>
      </c>
      <c r="CW53" s="58">
        <f t="shared" si="25"/>
        <v>0</v>
      </c>
      <c r="CX53" s="101" t="str">
        <f t="shared" si="26"/>
        <v/>
      </c>
    </row>
    <row r="54" spans="1:196" ht="12.75" customHeight="1" x14ac:dyDescent="0.2">
      <c r="A54" s="1"/>
      <c r="B54" s="69"/>
      <c r="C54" s="3"/>
      <c r="D54" s="178" t="str">
        <f>IF(ISBLANK(Pér3!$Y$12),"",(Pér3!$Y$12))</f>
        <v/>
      </c>
      <c r="E54" s="70" t="str">
        <f>IF(ISBLANK(Pér3!$Y$7),"",(Pér3!$Y$7))</f>
        <v/>
      </c>
      <c r="F54" s="71" t="str">
        <f>IF(ISBLANK(Pér3!$Y$8),"",(Pér3!$Y$8))</f>
        <v/>
      </c>
      <c r="G54" s="71" t="str">
        <f>IF(ISBLANK(Pér3!$Y$10),"",(Pér3!$Y$10))</f>
        <v/>
      </c>
      <c r="H54" s="72" t="str">
        <f>HLOOKUP($C$7,$AG$43:$BO$57,14,TRUE)</f>
        <v/>
      </c>
      <c r="I54" s="180" t="str">
        <f>IF(ISBLANK(Pér3!$Y$13),"",(Pér3!$Y$13))</f>
        <v/>
      </c>
      <c r="J54" s="85" t="str">
        <f t="shared" si="20"/>
        <v/>
      </c>
      <c r="K54" s="218" t="s">
        <v>81</v>
      </c>
      <c r="L54" s="3"/>
      <c r="M54" s="164"/>
      <c r="N54" s="159"/>
      <c r="O54" s="193" t="str">
        <f>IF(AND(ISTEXT(Pér1!$B$18),OR(Pér1!$M$7="int",Pér1!$M$7="dev",Pér1!$M$7="trav")),X54,"")</f>
        <v/>
      </c>
      <c r="P54" s="193" t="str">
        <f>IF(AND(ISTEXT(Pér1!$B$18),OR(Pér1!$M$7="int",Pér1!$M$7="dev",Pér1!$M$7="trav")),Y54,"")</f>
        <v/>
      </c>
      <c r="Q54" s="165" t="str">
        <f>VLOOKUP($C$7,$FL$17:$FM$52,2,TRUE)</f>
        <v/>
      </c>
      <c r="R54" s="158" t="str">
        <f>VLOOKUP($C$7,$FO$17:$FP$52,2,TRUE)</f>
        <v/>
      </c>
      <c r="S54" s="85" t="str">
        <f t="shared" si="21"/>
        <v/>
      </c>
      <c r="T54" s="13"/>
      <c r="U54" s="15"/>
      <c r="V54" s="15"/>
      <c r="W54" s="15"/>
      <c r="X54" s="36" t="s">
        <v>81</v>
      </c>
      <c r="Y54" s="117" t="s">
        <v>13</v>
      </c>
      <c r="Z54" s="15"/>
      <c r="AA54" s="36"/>
      <c r="AB54" s="14"/>
      <c r="AF54" s="79">
        <v>11</v>
      </c>
      <c r="AG54" s="73" t="str">
        <f>IF(ISBLANK(Pér3!$W$18),"",Pér3!$W$18)</f>
        <v/>
      </c>
      <c r="AH54" s="73" t="str">
        <f>IF(ISBLANK(Pér3!$W$19),"",Pér3!$W$19)</f>
        <v/>
      </c>
      <c r="AI54" s="73" t="str">
        <f>IF(ISBLANK(Pér3!$W$20),"",Pér3!$W$20)</f>
        <v/>
      </c>
      <c r="AJ54" s="73" t="str">
        <f>IF(ISBLANK(Pér3!$W$21),"",Pér3!$W$21)</f>
        <v/>
      </c>
      <c r="AK54" s="73" t="str">
        <f>IF(ISBLANK(Pér3!$W$22),"",Pér3!$W$22)</f>
        <v/>
      </c>
      <c r="AL54" s="73" t="str">
        <f>IF(ISBLANK(Pér3!$W$23),"",Pér3!$W$23)</f>
        <v/>
      </c>
      <c r="AM54" s="73" t="str">
        <f>IF(ISBLANK(Pér3!$W$24),"",Pér3!$W$24)</f>
        <v/>
      </c>
      <c r="AN54" s="73" t="str">
        <f>IF(ISBLANK(Pér3!$W$25),"",Pér3!$W$25)</f>
        <v/>
      </c>
      <c r="AO54" s="73" t="str">
        <f>IF(ISBLANK(Pér3!$W$26),"",Pér3!$W$26)</f>
        <v/>
      </c>
      <c r="AP54" s="73" t="str">
        <f>IF(ISBLANK(Pér3!$W$27),"",Pér3!$W$27)</f>
        <v/>
      </c>
      <c r="AQ54" s="73" t="str">
        <f>IF(ISBLANK(Pér3!$W$28),"",Pér3!$W$28)</f>
        <v/>
      </c>
      <c r="AR54" s="73" t="str">
        <f>IF(ISBLANK(Pér3!$W$29),"",Pér3!$W$29)</f>
        <v/>
      </c>
      <c r="AS54" s="73" t="str">
        <f>IF(ISBLANK(Pér3!$W$30),"",Pér3!$W$30)</f>
        <v/>
      </c>
      <c r="AT54" s="73" t="str">
        <f>IF(ISBLANK(Pér3!$W$31),"",Pér3!$W$31)</f>
        <v/>
      </c>
      <c r="AU54" s="73" t="str">
        <f>IF(ISBLANK(Pér3!$W$32),"",Pér3!$W$32)</f>
        <v/>
      </c>
      <c r="AV54" s="73" t="str">
        <f>IF(ISBLANK(Pér3!$W$33),"",Pér3!$W$33)</f>
        <v/>
      </c>
      <c r="AW54" s="73" t="str">
        <f>IF(ISBLANK(Pér3!$W$34),"",Pér3!$W$34)</f>
        <v/>
      </c>
      <c r="AX54" s="73" t="str">
        <f>IF(ISBLANK(Pér3!$W$35),"",Pér3!$W$35)</f>
        <v/>
      </c>
      <c r="AY54" s="73" t="str">
        <f>IF(ISBLANK(Pér3!$W$36),"",Pér3!$W$36)</f>
        <v/>
      </c>
      <c r="AZ54" s="73" t="str">
        <f>IF(ISBLANK(Pér3!$W$37),"",Pér3!$W$37)</f>
        <v/>
      </c>
      <c r="BA54" s="73" t="str">
        <f>IF(ISBLANK(Pér3!$W$38),"",Pér3!$W$38)</f>
        <v/>
      </c>
      <c r="BB54" s="73" t="str">
        <f>IF(ISBLANK(Pér3!$W$39),"",Pér3!$W$39)</f>
        <v/>
      </c>
      <c r="BC54" s="73" t="str">
        <f>IF(ISBLANK(Pér3!$W$40),"",Pér3!$W$40)</f>
        <v/>
      </c>
      <c r="BD54" s="73" t="str">
        <f>IF(ISBLANK(Pér3!$W$41),"",Pér3!$W$41)</f>
        <v/>
      </c>
      <c r="BE54" s="73" t="str">
        <f>IF(ISBLANK(Pér3!$W$42),"",Pér3!$W$42)</f>
        <v/>
      </c>
      <c r="BF54" s="73" t="str">
        <f>IF(ISBLANK(Pér3!$W$43),"",Pér3!$W$43)</f>
        <v/>
      </c>
      <c r="BG54" s="73" t="str">
        <f>IF(ISBLANK(Pér3!$W$44),"",Pér3!$W$44)</f>
        <v/>
      </c>
      <c r="BH54" s="73" t="str">
        <f>IF(ISBLANK(Pér3!$W$45),"",Pér3!$W$45)</f>
        <v/>
      </c>
      <c r="BI54" s="73" t="str">
        <f>IF(ISBLANK(Pér3!$W$46),"",Pér3!$W$46)</f>
        <v/>
      </c>
      <c r="BJ54" s="73" t="str">
        <f>IF(ISBLANK(Pér3!$W$47),"",Pér3!$W$47)</f>
        <v/>
      </c>
      <c r="BK54" s="73" t="str">
        <f>IF(ISBLANK(Pér3!$W$48),"",Pér3!$W$48)</f>
        <v/>
      </c>
      <c r="BL54" s="73" t="str">
        <f>IF(ISBLANK(Pér3!$W$49),"",Pér3!$W$49)</f>
        <v/>
      </c>
      <c r="BM54" s="73" t="str">
        <f>IF(ISBLANK(Pér3!$W$50),"",Pér3!$W$50)</f>
        <v/>
      </c>
      <c r="BN54" s="73" t="str">
        <f>IF(ISBLANK(Pér3!$W$51),"",Pér3!$W$51)</f>
        <v/>
      </c>
      <c r="BO54" s="83" t="str">
        <f>IF(ISBLANK(Pér3!$W$52),"",Pér3!$W$52)</f>
        <v/>
      </c>
      <c r="BR54" s="87" t="e">
        <f t="shared" si="22"/>
        <v>#VALUE!</v>
      </c>
      <c r="BS54" s="118" t="e">
        <f t="shared" si="23"/>
        <v>#VALUE!</v>
      </c>
      <c r="CV54" s="100">
        <f t="shared" si="24"/>
        <v>2</v>
      </c>
      <c r="CW54" s="58">
        <f t="shared" si="25"/>
        <v>0</v>
      </c>
      <c r="CX54" s="101" t="str">
        <f t="shared" si="26"/>
        <v/>
      </c>
    </row>
    <row r="55" spans="1:196" ht="12.75" customHeight="1" x14ac:dyDescent="0.2">
      <c r="A55" s="1"/>
      <c r="B55" s="69"/>
      <c r="C55" s="3"/>
      <c r="D55" s="166" t="str">
        <f>IF(ISBLANK(Pér3!$Z$12),"",(Pér3!$Z$12))</f>
        <v/>
      </c>
      <c r="E55" s="167" t="str">
        <f>IF(ISBLANK(Pér3!$Z$7),"",(Pér3!$Z$7))</f>
        <v/>
      </c>
      <c r="F55" s="168" t="str">
        <f>IF(ISBLANK(Pér3!$Z$8),"",(Pér3!$Z$8))</f>
        <v/>
      </c>
      <c r="G55" s="168" t="str">
        <f>IF(ISBLANK(Pér3!$Z$10),"",(Pér3!$Z$10))</f>
        <v/>
      </c>
      <c r="H55" s="169" t="str">
        <f>HLOOKUP($C$7,$AG$43:$BO$57,15,TRUE)</f>
        <v/>
      </c>
      <c r="I55" s="170" t="str">
        <f>IF(ISBLANK(Pér3!$Z$13),"",(Pér3!$Z$13))</f>
        <v/>
      </c>
      <c r="J55" s="85" t="str">
        <f t="shared" si="20"/>
        <v/>
      </c>
      <c r="K55" s="219"/>
      <c r="L55" s="3"/>
      <c r="M55" s="195"/>
      <c r="N55" s="1"/>
      <c r="O55" s="190"/>
      <c r="P55" s="190" t="str">
        <f>IF(AND(ISTEXT(Pér1!$B$18),OR(Pér2!$M$7="int",Pér2!$M$7="dev",Pér2!$M$7="trav")),Y55,"")</f>
        <v/>
      </c>
      <c r="Q55" s="68" t="str">
        <f>VLOOKUP($C$7,$FR$17:$FS$52,2,TRUE)</f>
        <v/>
      </c>
      <c r="R55" s="180" t="str">
        <f>VLOOKUP($C$7,$FU$17:$FV$52,2,TRUE)</f>
        <v/>
      </c>
      <c r="S55" s="85" t="str">
        <f t="shared" si="21"/>
        <v/>
      </c>
      <c r="T55" s="13"/>
      <c r="U55" s="15"/>
      <c r="V55" s="15"/>
      <c r="W55" s="15"/>
      <c r="X55" s="36"/>
      <c r="Y55" s="116" t="s">
        <v>14</v>
      </c>
      <c r="Z55" s="15"/>
      <c r="AA55" s="36"/>
      <c r="AB55" s="14"/>
      <c r="AF55" s="79">
        <v>12</v>
      </c>
      <c r="AG55" s="73" t="str">
        <f>IF(ISBLANK(Pér3!$X$18),"",Pér3!$X$18)</f>
        <v/>
      </c>
      <c r="AH55" s="73" t="str">
        <f>IF(ISBLANK(Pér3!$X$19),"",Pér3!$X$19)</f>
        <v/>
      </c>
      <c r="AI55" s="73" t="str">
        <f>IF(ISBLANK(Pér3!$X$20),"",Pér3!$X$20)</f>
        <v/>
      </c>
      <c r="AJ55" s="73" t="str">
        <f>IF(ISBLANK(Pér3!$X$21),"",Pér3!$X$21)</f>
        <v/>
      </c>
      <c r="AK55" s="73" t="str">
        <f>IF(ISBLANK(Pér3!$X$22),"",Pér3!$X$22)</f>
        <v/>
      </c>
      <c r="AL55" s="73" t="str">
        <f>IF(ISBLANK(Pér3!$X$23),"",Pér3!$X$23)</f>
        <v/>
      </c>
      <c r="AM55" s="73" t="str">
        <f>IF(ISBLANK(Pér3!$X$24),"",Pér3!$X$24)</f>
        <v/>
      </c>
      <c r="AN55" s="73" t="str">
        <f>IF(ISBLANK(Pér3!$X$25),"",Pér3!$X$25)</f>
        <v/>
      </c>
      <c r="AO55" s="73" t="str">
        <f>IF(ISBLANK(Pér3!$X$26),"",Pér3!$X$26)</f>
        <v/>
      </c>
      <c r="AP55" s="73" t="str">
        <f>IF(ISBLANK(Pér3!$X$27),"",Pér3!$X$27)</f>
        <v/>
      </c>
      <c r="AQ55" s="73" t="str">
        <f>IF(ISBLANK(Pér3!$X$28),"",Pér3!$X$28)</f>
        <v/>
      </c>
      <c r="AR55" s="73" t="str">
        <f>IF(ISBLANK(Pér3!$X$29),"",Pér3!$X$29)</f>
        <v/>
      </c>
      <c r="AS55" s="73" t="str">
        <f>IF(ISBLANK(Pér3!$X$30),"",Pér3!$X$30)</f>
        <v/>
      </c>
      <c r="AT55" s="73" t="str">
        <f>IF(ISBLANK(Pér3!$X$31),"",Pér3!$X$31)</f>
        <v/>
      </c>
      <c r="AU55" s="73" t="str">
        <f>IF(ISBLANK(Pér3!$X$32),"",Pér3!$X$32)</f>
        <v/>
      </c>
      <c r="AV55" s="73" t="str">
        <f>IF(ISBLANK(Pér3!$X$33),"",Pér3!$X$33)</f>
        <v/>
      </c>
      <c r="AW55" s="73" t="str">
        <f>IF(ISBLANK(Pér3!$X$34),"",Pér3!$X$34)</f>
        <v/>
      </c>
      <c r="AX55" s="73" t="str">
        <f>IF(ISBLANK(Pér3!$X$35),"",Pér3!$X$35)</f>
        <v/>
      </c>
      <c r="AY55" s="73" t="str">
        <f>IF(ISBLANK(Pér3!$X$36),"",Pér3!$X$36)</f>
        <v/>
      </c>
      <c r="AZ55" s="73" t="str">
        <f>IF(ISBLANK(Pér3!$X$37),"",Pér3!$X$37)</f>
        <v/>
      </c>
      <c r="BA55" s="73" t="str">
        <f>IF(ISBLANK(Pér3!$X$38),"",Pér3!$X$38)</f>
        <v/>
      </c>
      <c r="BB55" s="73" t="str">
        <f>IF(ISBLANK(Pér3!$X$39),"",Pér3!$X$39)</f>
        <v/>
      </c>
      <c r="BC55" s="73" t="str">
        <f>IF(ISBLANK(Pér3!$X$40),"",Pér3!$X$40)</f>
        <v/>
      </c>
      <c r="BD55" s="73" t="str">
        <f>IF(ISBLANK(Pér3!$X$41),"",Pér3!$X$41)</f>
        <v/>
      </c>
      <c r="BE55" s="73" t="str">
        <f>IF(ISBLANK(Pér3!$X$42),"",Pér3!$X$42)</f>
        <v/>
      </c>
      <c r="BF55" s="73" t="str">
        <f>IF(ISBLANK(Pér3!$X$43),"",Pér3!$X$43)</f>
        <v/>
      </c>
      <c r="BG55" s="73" t="str">
        <f>IF(ISBLANK(Pér3!$X$44),"",Pér3!$X$44)</f>
        <v/>
      </c>
      <c r="BH55" s="73" t="str">
        <f>IF(ISBLANK(Pér3!$X$45),"",Pér3!$X$45)</f>
        <v/>
      </c>
      <c r="BI55" s="73" t="str">
        <f>IF(ISBLANK(Pér3!$X$46),"",Pér3!$X$46)</f>
        <v/>
      </c>
      <c r="BJ55" s="73" t="str">
        <f>IF(ISBLANK(Pér3!$X$47),"",Pér3!$X$47)</f>
        <v/>
      </c>
      <c r="BK55" s="73" t="str">
        <f>IF(ISBLANK(Pér3!$X$48),"",Pér3!$X$48)</f>
        <v/>
      </c>
      <c r="BL55" s="73" t="str">
        <f>IF(ISBLANK(Pér3!$X$49),"",Pér3!$X$49)</f>
        <v/>
      </c>
      <c r="BM55" s="73" t="str">
        <f>IF(ISBLANK(Pér3!$X$50),"",Pér3!$X$50)</f>
        <v/>
      </c>
      <c r="BN55" s="73" t="str">
        <f>IF(ISBLANK(Pér3!$X$51),"",Pér3!$X$51)</f>
        <v/>
      </c>
      <c r="BO55" s="83" t="str">
        <f>IF(ISBLANK(Pér3!$X$52),"",Pér3!$X$52)</f>
        <v/>
      </c>
      <c r="BR55" s="88" t="e">
        <f t="shared" si="22"/>
        <v>#VALUE!</v>
      </c>
      <c r="BS55" s="118" t="e">
        <f t="shared" si="23"/>
        <v>#VALUE!</v>
      </c>
      <c r="CV55" s="102">
        <f t="shared" si="24"/>
        <v>2</v>
      </c>
      <c r="CW55" s="103">
        <f t="shared" si="25"/>
        <v>0</v>
      </c>
      <c r="CX55" s="104" t="str">
        <f t="shared" si="26"/>
        <v/>
      </c>
    </row>
    <row r="56" spans="1:196" x14ac:dyDescent="0.2">
      <c r="A56" s="1"/>
      <c r="B56" s="1"/>
      <c r="C56" s="1"/>
      <c r="D56" s="13"/>
      <c r="E56" s="13"/>
      <c r="F56" s="68"/>
      <c r="G56" s="13"/>
      <c r="H56" s="13"/>
      <c r="I56" s="13"/>
      <c r="J56" s="68"/>
      <c r="K56" s="214" t="s">
        <v>24</v>
      </c>
      <c r="L56" s="1"/>
      <c r="M56" s="179"/>
      <c r="N56" s="13"/>
      <c r="O56" s="13"/>
      <c r="P56" s="190" t="str">
        <f>IF(AND(ISTEXT(Pér1!$B$18),OR(Pér3!$M$7="int",Pér3!$M$7="dev",Pér3!$M$7="trav")),Y56,"")</f>
        <v/>
      </c>
      <c r="Q56" s="68" t="str">
        <f>VLOOKUP($C$7,$FX$17:$FY$52,2,TRUE)</f>
        <v/>
      </c>
      <c r="R56" s="180" t="str">
        <f>VLOOKUP($C$7,$GA$17:$GB$52,2,TRUE)</f>
        <v/>
      </c>
      <c r="S56" s="85" t="str">
        <f t="shared" si="21"/>
        <v/>
      </c>
      <c r="T56" s="13"/>
      <c r="U56" s="15"/>
      <c r="V56" s="15"/>
      <c r="W56" s="15"/>
      <c r="X56" s="36"/>
      <c r="Y56" s="116" t="s">
        <v>15</v>
      </c>
      <c r="Z56" s="15"/>
      <c r="AA56" s="36"/>
      <c r="AB56" s="14"/>
      <c r="AF56" s="79">
        <v>13</v>
      </c>
      <c r="AG56" s="73" t="str">
        <f>IF(ISBLANK(Pér3!$Y$18),"",Pér3!$Y$18)</f>
        <v/>
      </c>
      <c r="AH56" s="73" t="str">
        <f>IF(ISBLANK(Pér3!$Y$19),"",Pér3!$Y$19)</f>
        <v/>
      </c>
      <c r="AI56" s="73" t="str">
        <f>IF(ISBLANK(Pér3!$Y$20),"",Pér3!$Y$20)</f>
        <v/>
      </c>
      <c r="AJ56" s="73" t="str">
        <f>IF(ISBLANK(Pér3!$Y$21),"",Pér3!$Y$21)</f>
        <v/>
      </c>
      <c r="AK56" s="73" t="str">
        <f>IF(ISBLANK(Pér3!$Y$22),"",Pér3!$Y$22)</f>
        <v/>
      </c>
      <c r="AL56" s="73" t="str">
        <f>IF(ISBLANK(Pér3!$Y$23),"",Pér3!$Y$23)</f>
        <v/>
      </c>
      <c r="AM56" s="73" t="str">
        <f>IF(ISBLANK(Pér3!$Y$24),"",Pér3!$Y$24)</f>
        <v/>
      </c>
      <c r="AN56" s="73" t="str">
        <f>IF(ISBLANK(Pér3!$Y$25),"",Pér3!$Y$25)</f>
        <v/>
      </c>
      <c r="AO56" s="73" t="str">
        <f>IF(ISBLANK(Pér3!$Y$26),"",Pér3!$Y$26)</f>
        <v/>
      </c>
      <c r="AP56" s="73" t="str">
        <f>IF(ISBLANK(Pér3!$Y$27),"",Pér3!$Y$27)</f>
        <v/>
      </c>
      <c r="AQ56" s="73" t="str">
        <f>IF(ISBLANK(Pér3!$Y$28),"",Pér3!$Y$28)</f>
        <v/>
      </c>
      <c r="AR56" s="73" t="str">
        <f>IF(ISBLANK(Pér3!$Y$29),"",Pér3!$Y$29)</f>
        <v/>
      </c>
      <c r="AS56" s="73" t="str">
        <f>IF(ISBLANK(Pér3!$Y$30),"",Pér3!$Y$30)</f>
        <v/>
      </c>
      <c r="AT56" s="73" t="str">
        <f>IF(ISBLANK(Pér3!$Y$31),"",Pér3!$Y$31)</f>
        <v/>
      </c>
      <c r="AU56" s="73" t="str">
        <f>IF(ISBLANK(Pér3!$Y$32),"",Pér3!$Y$32)</f>
        <v/>
      </c>
      <c r="AV56" s="73" t="str">
        <f>IF(ISBLANK(Pér3!$Y$33),"",Pér3!$Y$33)</f>
        <v/>
      </c>
      <c r="AW56" s="73" t="str">
        <f>IF(ISBLANK(Pér3!$Y$34),"",Pér3!$Y$34)</f>
        <v/>
      </c>
      <c r="AX56" s="73" t="str">
        <f>IF(ISBLANK(Pér3!$Y$35),"",Pér3!$Y$35)</f>
        <v/>
      </c>
      <c r="AY56" s="73" t="str">
        <f>IF(ISBLANK(Pér3!$Y$36),"",Pér3!$Y$36)</f>
        <v/>
      </c>
      <c r="AZ56" s="73" t="str">
        <f>IF(ISBLANK(Pér3!$Y$37),"",Pér3!$Y$37)</f>
        <v/>
      </c>
      <c r="BA56" s="73" t="str">
        <f>IF(ISBLANK(Pér3!$Y$38),"",Pér3!$Y$38)</f>
        <v/>
      </c>
      <c r="BB56" s="73" t="str">
        <f>IF(ISBLANK(Pér3!$Y$39),"",Pér3!$Y$39)</f>
        <v/>
      </c>
      <c r="BC56" s="73" t="str">
        <f>IF(ISBLANK(Pér3!$Y$40),"",Pér3!$Y$40)</f>
        <v/>
      </c>
      <c r="BD56" s="73" t="str">
        <f>IF(ISBLANK(Pér3!$Y$41),"",Pér3!$Y$41)</f>
        <v/>
      </c>
      <c r="BE56" s="73" t="str">
        <f>IF(ISBLANK(Pér3!$Y$42),"",Pér3!$Y$42)</f>
        <v/>
      </c>
      <c r="BF56" s="73" t="str">
        <f>IF(ISBLANK(Pér3!$Y$43),"",Pér3!$Y$43)</f>
        <v/>
      </c>
      <c r="BG56" s="73" t="str">
        <f>IF(ISBLANK(Pér3!$Y$44),"",Pér3!$Y$44)</f>
        <v/>
      </c>
      <c r="BH56" s="73" t="str">
        <f>IF(ISBLANK(Pér3!$Y$45),"",Pér3!$Y$45)</f>
        <v/>
      </c>
      <c r="BI56" s="73" t="str">
        <f>IF(ISBLANK(Pér3!$Y$46),"",Pér3!$Y$46)</f>
        <v/>
      </c>
      <c r="BJ56" s="73" t="str">
        <f>IF(ISBLANK(Pér3!$Y$47),"",Pér3!$Y$47)</f>
        <v/>
      </c>
      <c r="BK56" s="73" t="str">
        <f>IF(ISBLANK(Pér3!$Y$48),"",Pér3!$Y$48)</f>
        <v/>
      </c>
      <c r="BL56" s="73" t="str">
        <f>IF(ISBLANK(Pér3!$Y$49),"",Pér3!$Y$49)</f>
        <v/>
      </c>
      <c r="BM56" s="73" t="str">
        <f>IF(ISBLANK(Pér3!$Y$50),"",Pér3!$Y$50)</f>
        <v/>
      </c>
      <c r="BN56" s="73" t="str">
        <f>IF(ISBLANK(Pér3!$Y$51),"",Pér3!$Y$51)</f>
        <v/>
      </c>
      <c r="BO56" s="83" t="str">
        <f>IF(ISBLANK(Pér3!$Y$52),"",Pér3!$Y$52)</f>
        <v/>
      </c>
      <c r="BS56" s="118" t="e">
        <f t="shared" si="23"/>
        <v>#VALUE!</v>
      </c>
    </row>
    <row r="57" spans="1:196" x14ac:dyDescent="0.2">
      <c r="A57" s="1"/>
      <c r="B57" s="1"/>
      <c r="C57" s="1"/>
      <c r="D57" s="13"/>
      <c r="E57" s="13"/>
      <c r="F57" s="68"/>
      <c r="G57" s="13"/>
      <c r="H57" s="13"/>
      <c r="I57" s="13"/>
      <c r="J57" s="68"/>
      <c r="K57" s="215"/>
      <c r="L57" s="1"/>
      <c r="M57" s="179"/>
      <c r="N57" s="13"/>
      <c r="O57" s="13"/>
      <c r="P57" s="190" t="str">
        <f>IF(AND(ISTEXT(Pér1!$B$18),OR(Pér4!$M$7="int",Pér4!$M$7="dev",Pér4!$M$7="trav")),Y57,"")</f>
        <v/>
      </c>
      <c r="Q57" s="68" t="str">
        <f>VLOOKUP($C$7,$GD$17:$GE$52,2,TRUE)</f>
        <v/>
      </c>
      <c r="R57" s="180" t="str">
        <f>VLOOKUP($C$7,$GG$17:$GH$52,2,TRUE)</f>
        <v/>
      </c>
      <c r="S57" s="85" t="str">
        <f t="shared" si="21"/>
        <v/>
      </c>
      <c r="T57" s="13"/>
      <c r="U57" s="15"/>
      <c r="V57" s="15"/>
      <c r="W57" s="15"/>
      <c r="X57" s="36"/>
      <c r="Y57" s="116" t="s">
        <v>16</v>
      </c>
      <c r="Z57" s="15"/>
      <c r="AA57" s="36"/>
      <c r="AB57" s="14"/>
      <c r="AF57" s="80">
        <v>14</v>
      </c>
      <c r="AG57" s="81" t="str">
        <f>IF(ISBLANK(Pér3!$Z$18),"",Pér3!$Z$18)</f>
        <v/>
      </c>
      <c r="AH57" s="81" t="str">
        <f>IF(ISBLANK(Pér3!$Z$19),"",Pér3!$Z$19)</f>
        <v/>
      </c>
      <c r="AI57" s="81" t="str">
        <f>IF(ISBLANK(Pér3!$Z$20),"",Pér3!$Z$20)</f>
        <v/>
      </c>
      <c r="AJ57" s="81" t="str">
        <f>IF(ISBLANK(Pér3!$Z$21),"",Pér3!$Z$21)</f>
        <v/>
      </c>
      <c r="AK57" s="81" t="str">
        <f>IF(ISBLANK(Pér3!$Z$22),"",Pér3!$Z$22)</f>
        <v/>
      </c>
      <c r="AL57" s="81" t="str">
        <f>IF(ISBLANK(Pér3!$Z$23),"",Pér3!$Z$23)</f>
        <v/>
      </c>
      <c r="AM57" s="81" t="str">
        <f>IF(ISBLANK(Pér3!$Z$24),"",Pér3!$Z$24)</f>
        <v/>
      </c>
      <c r="AN57" s="81" t="str">
        <f>IF(ISBLANK(Pér3!$Z$25),"",Pér3!$Z$25)</f>
        <v/>
      </c>
      <c r="AO57" s="81" t="str">
        <f>IF(ISBLANK(Pér3!$Z$26),"",Pér3!$Z$26)</f>
        <v/>
      </c>
      <c r="AP57" s="81" t="str">
        <f>IF(ISBLANK(Pér3!$Z$27),"",Pér3!$Z$27)</f>
        <v/>
      </c>
      <c r="AQ57" s="81" t="str">
        <f>IF(ISBLANK(Pér3!$Z$28),"",Pér3!$Z$28)</f>
        <v/>
      </c>
      <c r="AR57" s="81" t="str">
        <f>IF(ISBLANK(Pér3!$Z$29),"",Pér3!$Z$29)</f>
        <v/>
      </c>
      <c r="AS57" s="81" t="str">
        <f>IF(ISBLANK(Pér3!$Z$30),"",Pér3!$Z$30)</f>
        <v/>
      </c>
      <c r="AT57" s="81" t="str">
        <f>IF(ISBLANK(Pér3!$Z$31),"",Pér3!$Z$31)</f>
        <v/>
      </c>
      <c r="AU57" s="81" t="str">
        <f>IF(ISBLANK(Pér3!$Z$32),"",Pér3!$Z$32)</f>
        <v/>
      </c>
      <c r="AV57" s="81" t="str">
        <f>IF(ISBLANK(Pér3!$Z$33),"",Pér3!$Z$33)</f>
        <v/>
      </c>
      <c r="AW57" s="81" t="str">
        <f>IF(ISBLANK(Pér3!$Z$34),"",Pér3!$Z$34)</f>
        <v/>
      </c>
      <c r="AX57" s="81" t="str">
        <f>IF(ISBLANK(Pér3!$Z$35),"",Pér3!$Z$35)</f>
        <v/>
      </c>
      <c r="AY57" s="81" t="str">
        <f>IF(ISBLANK(Pér3!$Z$36),"",Pér3!$Z$36)</f>
        <v/>
      </c>
      <c r="AZ57" s="81" t="str">
        <f>IF(ISBLANK(Pér3!$Z$37),"",Pér3!$Z$37)</f>
        <v/>
      </c>
      <c r="BA57" s="81" t="str">
        <f>IF(ISBLANK(Pér3!$Z$38),"",Pér3!$Z$38)</f>
        <v/>
      </c>
      <c r="BB57" s="81" t="str">
        <f>IF(ISBLANK(Pér3!$Z$39),"",Pér3!$Z$39)</f>
        <v/>
      </c>
      <c r="BC57" s="81" t="str">
        <f>IF(ISBLANK(Pér3!$Z$40),"",Pér3!$Z$40)</f>
        <v/>
      </c>
      <c r="BD57" s="81" t="str">
        <f>IF(ISBLANK(Pér3!$Z$41),"",Pér3!$Z$41)</f>
        <v/>
      </c>
      <c r="BE57" s="81" t="str">
        <f>IF(ISBLANK(Pér3!$Z$42),"",Pér3!$Z$42)</f>
        <v/>
      </c>
      <c r="BF57" s="81" t="str">
        <f>IF(ISBLANK(Pér3!$Z$43),"",Pér3!$Z$43)</f>
        <v/>
      </c>
      <c r="BG57" s="81" t="str">
        <f>IF(ISBLANK(Pér3!$Z$44),"",Pér3!$Z$44)</f>
        <v/>
      </c>
      <c r="BH57" s="81" t="str">
        <f>IF(ISBLANK(Pér3!$Z$45),"",Pér3!$Z$45)</f>
        <v/>
      </c>
      <c r="BI57" s="81" t="str">
        <f>IF(ISBLANK(Pér3!$Z$46),"",Pér3!$Z$46)</f>
        <v/>
      </c>
      <c r="BJ57" s="81" t="str">
        <f>IF(ISBLANK(Pér3!$Z$47),"",Pér3!$Z$47)</f>
        <v/>
      </c>
      <c r="BK57" s="81" t="str">
        <f>IF(ISBLANK(Pér3!$Z$48),"",Pér3!$Z$48)</f>
        <v/>
      </c>
      <c r="BL57" s="81" t="str">
        <f>IF(ISBLANK(Pér3!$Z$49),"",Pér3!$Z$49)</f>
        <v/>
      </c>
      <c r="BM57" s="81" t="str">
        <f>IF(ISBLANK(Pér3!$Z$50),"",Pér3!$Z$50)</f>
        <v/>
      </c>
      <c r="BN57" s="81" t="str">
        <f>IF(ISBLANK(Pér3!$Z$51),"",Pér3!$Z$51)</f>
        <v/>
      </c>
      <c r="BO57" s="84" t="str">
        <f>IF(ISBLANK(Pér3!$Z$52),"",Pér3!$Z$52)</f>
        <v/>
      </c>
      <c r="BS57" s="118" t="e">
        <f t="shared" si="23"/>
        <v>#VALUE!</v>
      </c>
    </row>
    <row r="58" spans="1:196" x14ac:dyDescent="0.2">
      <c r="A58" s="1"/>
      <c r="B58" s="1"/>
      <c r="C58" s="1"/>
      <c r="D58" s="13"/>
      <c r="E58" s="13"/>
      <c r="F58" s="68"/>
      <c r="G58" s="13"/>
      <c r="H58" s="13"/>
      <c r="I58" s="13"/>
      <c r="J58" s="68"/>
      <c r="K58" s="3"/>
      <c r="L58" s="3"/>
      <c r="M58" s="171"/>
      <c r="N58" s="172"/>
      <c r="O58" s="172"/>
      <c r="P58" s="194" t="str">
        <f>IF(AND(ISTEXT(Pér1!$B$18),OR(Pér5!$M$7="int",Pér5!$M$7="dev",Pér5!$M$7="trav")),Y58,"")</f>
        <v/>
      </c>
      <c r="Q58" s="173" t="str">
        <f>VLOOKUP($C$7,$GJ$17:$GK$52,2,TRUE)</f>
        <v/>
      </c>
      <c r="R58" s="170" t="str">
        <f>VLOOKUP($C$7,$GM$17:$GN$52,2,TRUE)</f>
        <v/>
      </c>
      <c r="S58" s="85" t="str">
        <f t="shared" si="21"/>
        <v/>
      </c>
      <c r="T58" s="13"/>
      <c r="U58" s="15"/>
      <c r="V58" s="15"/>
      <c r="W58" s="15"/>
      <c r="X58" s="36"/>
      <c r="Y58" s="116" t="s">
        <v>17</v>
      </c>
      <c r="Z58" s="15"/>
      <c r="AA58" s="36"/>
      <c r="AB58" s="14"/>
      <c r="BS58" s="118" t="e">
        <f t="shared" si="23"/>
        <v>#VALUE!</v>
      </c>
    </row>
    <row r="59" spans="1:196" x14ac:dyDescent="0.2">
      <c r="A59" s="1"/>
      <c r="B59" s="1"/>
      <c r="C59" s="1"/>
      <c r="D59" s="13"/>
      <c r="E59" s="13"/>
      <c r="F59" s="68"/>
      <c r="G59" s="13"/>
      <c r="H59" s="13"/>
      <c r="I59" s="13"/>
      <c r="J59" s="68"/>
      <c r="K59" s="1"/>
      <c r="L59" s="1"/>
      <c r="M59" s="13"/>
      <c r="N59" s="13"/>
      <c r="O59" s="13"/>
      <c r="P59" s="13"/>
      <c r="Q59" s="13"/>
      <c r="R59" s="13"/>
      <c r="S59" s="13"/>
      <c r="T59" s="13"/>
      <c r="U59" s="15"/>
      <c r="V59" s="15"/>
      <c r="W59" s="15"/>
      <c r="X59" s="36"/>
      <c r="Y59" s="36"/>
      <c r="Z59" s="15"/>
      <c r="AA59" s="36"/>
      <c r="AB59" s="14"/>
      <c r="AF59" s="76" t="s">
        <v>55</v>
      </c>
      <c r="AG59" s="77">
        <v>1</v>
      </c>
      <c r="AH59" s="77">
        <v>2</v>
      </c>
      <c r="AI59" s="77">
        <v>3</v>
      </c>
      <c r="AJ59" s="77">
        <v>4</v>
      </c>
      <c r="AK59" s="77">
        <v>5</v>
      </c>
      <c r="AL59" s="77">
        <v>6</v>
      </c>
      <c r="AM59" s="77">
        <v>7</v>
      </c>
      <c r="AN59" s="77">
        <v>8</v>
      </c>
      <c r="AO59" s="77">
        <v>9</v>
      </c>
      <c r="AP59" s="77">
        <v>10</v>
      </c>
      <c r="AQ59" s="77">
        <v>11</v>
      </c>
      <c r="AR59" s="77">
        <v>12</v>
      </c>
      <c r="AS59" s="77">
        <v>13</v>
      </c>
      <c r="AT59" s="77">
        <v>14</v>
      </c>
      <c r="AU59" s="77">
        <v>15</v>
      </c>
      <c r="AV59" s="77">
        <v>16</v>
      </c>
      <c r="AW59" s="77">
        <v>17</v>
      </c>
      <c r="AX59" s="77">
        <v>18</v>
      </c>
      <c r="AY59" s="77">
        <v>19</v>
      </c>
      <c r="AZ59" s="77">
        <v>20</v>
      </c>
      <c r="BA59" s="77">
        <v>21</v>
      </c>
      <c r="BB59" s="77">
        <v>22</v>
      </c>
      <c r="BC59" s="77">
        <v>23</v>
      </c>
      <c r="BD59" s="77">
        <v>24</v>
      </c>
      <c r="BE59" s="77">
        <v>25</v>
      </c>
      <c r="BF59" s="77">
        <v>26</v>
      </c>
      <c r="BG59" s="77">
        <v>27</v>
      </c>
      <c r="BH59" s="77">
        <v>28</v>
      </c>
      <c r="BI59" s="77">
        <v>29</v>
      </c>
      <c r="BJ59" s="77">
        <v>30</v>
      </c>
      <c r="BK59" s="77">
        <v>31</v>
      </c>
      <c r="BL59" s="77">
        <v>32</v>
      </c>
      <c r="BM59" s="77">
        <v>33</v>
      </c>
      <c r="BN59" s="77">
        <v>34</v>
      </c>
      <c r="BO59" s="78">
        <v>35</v>
      </c>
    </row>
    <row r="60" spans="1:196" x14ac:dyDescent="0.2">
      <c r="A60" s="1"/>
      <c r="B60" s="1"/>
      <c r="C60" s="1"/>
      <c r="D60" s="13"/>
      <c r="E60" s="13"/>
      <c r="F60" s="68"/>
      <c r="G60" s="13"/>
      <c r="H60" s="13"/>
      <c r="I60" s="13"/>
      <c r="J60" s="68"/>
      <c r="K60" s="212" t="s">
        <v>49</v>
      </c>
      <c r="L60" s="1"/>
      <c r="M60" s="191"/>
      <c r="N60" s="192"/>
      <c r="O60" s="210" t="str">
        <f>IF(AND(ISTEXT(Pér1!$B$18),ISNUMBER(Année!$C$7)),X60,"")</f>
        <v/>
      </c>
      <c r="P60" s="210"/>
      <c r="Q60" s="192" t="str">
        <f>HLOOKUP($C$7,$AG$91:$BO$93,2,TRUE)</f>
        <v/>
      </c>
      <c r="R60" s="158" t="str">
        <f>IF(ISBLANK(Année!$F$12),"",(Année!$F$12))</f>
        <v/>
      </c>
      <c r="S60" s="85" t="str">
        <f t="shared" si="21"/>
        <v/>
      </c>
      <c r="T60" s="13"/>
      <c r="U60" s="15"/>
      <c r="V60" s="15"/>
      <c r="W60" s="15"/>
      <c r="X60" s="36" t="s">
        <v>51</v>
      </c>
      <c r="Y60" s="36"/>
      <c r="Z60" s="15"/>
      <c r="AA60" s="36"/>
      <c r="AB60" s="14"/>
      <c r="AF60" s="79">
        <v>1</v>
      </c>
      <c r="AG60" s="73" t="str">
        <f>IF(ISBLANK(Pér4!$M$18),"",Pér4!$M$18)</f>
        <v/>
      </c>
      <c r="AH60" s="73" t="str">
        <f>IF(ISBLANK(Pér4!$M$19),"",Pér4!$M$19)</f>
        <v/>
      </c>
      <c r="AI60" s="73" t="str">
        <f>IF(ISBLANK(Pér4!$M$20),"",Pér4!$M$20)</f>
        <v/>
      </c>
      <c r="AJ60" s="73" t="str">
        <f>IF(ISBLANK(Pér4!$M$21),"",Pér4!$M$21)</f>
        <v/>
      </c>
      <c r="AK60" s="73" t="str">
        <f>IF(ISBLANK(Pér4!$M$22),"",Pér4!$M$22)</f>
        <v/>
      </c>
      <c r="AL60" s="73" t="str">
        <f>IF(ISBLANK(Pér4!$M$23),"",Pér4!$M$23)</f>
        <v/>
      </c>
      <c r="AM60" s="73" t="str">
        <f>IF(ISBLANK(Pér4!$M$24),"",Pér4!$M$24)</f>
        <v/>
      </c>
      <c r="AN60" s="73" t="str">
        <f>IF(ISBLANK(Pér4!$M$25),"",Pér4!$M$25)</f>
        <v/>
      </c>
      <c r="AO60" s="73" t="str">
        <f>IF(ISBLANK(Pér4!$M$26),"",Pér4!$M$26)</f>
        <v/>
      </c>
      <c r="AP60" s="73" t="str">
        <f>IF(ISBLANK(Pér4!$M$27),"",Pér4!$M$27)</f>
        <v/>
      </c>
      <c r="AQ60" s="73" t="str">
        <f>IF(ISBLANK(Pér4!$M$28),"",Pér4!$M$28)</f>
        <v/>
      </c>
      <c r="AR60" s="73" t="str">
        <f>IF(ISBLANK(Pér4!$M$29),"",Pér4!$M$29)</f>
        <v/>
      </c>
      <c r="AS60" s="73" t="str">
        <f>IF(ISBLANK(Pér4!$M$30),"",Pér4!$M$30)</f>
        <v/>
      </c>
      <c r="AT60" s="73" t="str">
        <f>IF(ISBLANK(Pér4!$M$31),"",Pér4!$M$31)</f>
        <v/>
      </c>
      <c r="AU60" s="73" t="str">
        <f>IF(ISBLANK(Pér4!$M$32),"",Pér4!$M$32)</f>
        <v/>
      </c>
      <c r="AV60" s="73" t="str">
        <f>IF(ISBLANK(Pér4!$M$33),"",Pér4!$M$33)</f>
        <v/>
      </c>
      <c r="AW60" s="73" t="str">
        <f>IF(ISBLANK(Pér4!$M$34),"",Pér4!$M$34)</f>
        <v/>
      </c>
      <c r="AX60" s="73" t="str">
        <f>IF(ISBLANK(Pér4!$M$35),"",Pér4!$M$35)</f>
        <v/>
      </c>
      <c r="AY60" s="73" t="str">
        <f>IF(ISBLANK(Pér4!$M$36),"",Pér4!$M$36)</f>
        <v/>
      </c>
      <c r="AZ60" s="73" t="str">
        <f>IF(ISBLANK(Pér4!$M$37),"",Pér4!$M$37)</f>
        <v/>
      </c>
      <c r="BA60" s="73" t="str">
        <f>IF(ISBLANK(Pér4!$M$38),"",Pér4!$M$38)</f>
        <v/>
      </c>
      <c r="BB60" s="73" t="str">
        <f>IF(ISBLANK(Pér4!$M$39),"",Pér4!$M$39)</f>
        <v/>
      </c>
      <c r="BC60" s="73" t="str">
        <f>IF(ISBLANK(Pér4!$M$40),"",Pér4!$M$40)</f>
        <v/>
      </c>
      <c r="BD60" s="73" t="str">
        <f>IF(ISBLANK(Pér4!$M$41),"",Pér4!$M$41)</f>
        <v/>
      </c>
      <c r="BE60" s="73" t="str">
        <f>IF(ISBLANK(Pér4!$M$42),"",Pér4!$M$42)</f>
        <v/>
      </c>
      <c r="BF60" s="73" t="str">
        <f>IF(ISBLANK(Pér4!$M$43),"",Pér4!$M$43)</f>
        <v/>
      </c>
      <c r="BG60" s="73" t="str">
        <f>IF(ISBLANK(Pér4!$M$44),"",Pér4!$M$44)</f>
        <v/>
      </c>
      <c r="BH60" s="73" t="str">
        <f>IF(ISBLANK(Pér4!$M$45),"",Pér4!$M$45)</f>
        <v/>
      </c>
      <c r="BI60" s="73" t="str">
        <f>IF(ISBLANK(Pér4!$M$46),"",Pér4!$M$46)</f>
        <v/>
      </c>
      <c r="BJ60" s="73" t="str">
        <f>IF(ISBLANK(Pér4!$M$47),"",Pér4!$M$47)</f>
        <v/>
      </c>
      <c r="BK60" s="73" t="str">
        <f>IF(ISBLANK(Pér4!$M$48),"",Pér4!$M$48)</f>
        <v/>
      </c>
      <c r="BL60" s="73" t="str">
        <f>IF(ISBLANK(Pér4!$M$49),"",Pér4!$M$49)</f>
        <v/>
      </c>
      <c r="BM60" s="73" t="str">
        <f>IF(ISBLANK(Pér4!$M$50),"",Pér4!$M$50)</f>
        <v/>
      </c>
      <c r="BN60" s="73" t="str">
        <f>IF(ISBLANK(Pér4!$M$51),"",Pér4!$M$51)</f>
        <v/>
      </c>
      <c r="BO60" s="83" t="str">
        <f>IF(ISBLANK(Pér4!$M$52),"",Pér4!$M$52)</f>
        <v/>
      </c>
      <c r="BS60" s="118" t="e">
        <f>IF(Q60&lt;R60/2,"*","")</f>
        <v>#VALUE!</v>
      </c>
    </row>
    <row r="61" spans="1:196" x14ac:dyDescent="0.2">
      <c r="A61" s="1"/>
      <c r="B61" s="1"/>
      <c r="C61" s="1"/>
      <c r="D61" s="13"/>
      <c r="E61" s="13"/>
      <c r="F61" s="68"/>
      <c r="G61" s="13"/>
      <c r="H61" s="13"/>
      <c r="I61" s="13"/>
      <c r="J61" s="68"/>
      <c r="K61" s="213"/>
      <c r="L61" s="1"/>
      <c r="M61" s="174"/>
      <c r="N61" s="175"/>
      <c r="O61" s="211" t="str">
        <f>IF(AND(ISTEXT(Pér1!$B$18),ISNUMBER(Année!$C$8)),X61,"")</f>
        <v/>
      </c>
      <c r="P61" s="211"/>
      <c r="Q61" s="175" t="str">
        <f>HLOOKUP($C$7,$AG$91:$BO$93,3,TRUE)</f>
        <v/>
      </c>
      <c r="R61" s="170" t="str">
        <f>IF(ISBLANK(Année!$J$12),"",(Année!$J$12))</f>
        <v/>
      </c>
      <c r="S61" s="85" t="str">
        <f t="shared" si="21"/>
        <v/>
      </c>
      <c r="T61" s="13"/>
      <c r="U61" s="15"/>
      <c r="V61" s="15"/>
      <c r="W61" s="15"/>
      <c r="X61" s="36" t="s">
        <v>70</v>
      </c>
      <c r="Y61" s="36"/>
      <c r="Z61" s="15"/>
      <c r="AA61" s="36"/>
      <c r="AB61" s="14"/>
      <c r="AF61" s="79">
        <v>2</v>
      </c>
      <c r="AG61" s="73" t="str">
        <f>IF(ISBLANK(Pér4!$N$18),"",Pér4!$N$18)</f>
        <v/>
      </c>
      <c r="AH61" s="73" t="str">
        <f>IF(ISBLANK(Pér4!$N$19),"",Pér4!$N$19)</f>
        <v/>
      </c>
      <c r="AI61" s="73" t="str">
        <f>IF(ISBLANK(Pér4!$N$20),"",Pér4!$N$20)</f>
        <v/>
      </c>
      <c r="AJ61" s="73" t="str">
        <f>IF(ISBLANK(Pér4!$N$21),"",Pér4!$N$21)</f>
        <v/>
      </c>
      <c r="AK61" s="73" t="str">
        <f>IF(ISBLANK(Pér4!$N$22),"",Pér4!$N$22)</f>
        <v/>
      </c>
      <c r="AL61" s="73" t="str">
        <f>IF(ISBLANK(Pér4!$N$23),"",Pér4!$N$23)</f>
        <v/>
      </c>
      <c r="AM61" s="73" t="str">
        <f>IF(ISBLANK(Pér4!$N$24),"",Pér4!$N$24)</f>
        <v/>
      </c>
      <c r="AN61" s="73" t="str">
        <f>IF(ISBLANK(Pér4!$N$25),"",Pér4!$N$25)</f>
        <v/>
      </c>
      <c r="AO61" s="73" t="str">
        <f>IF(ISBLANK(Pér4!$N$26),"",Pér4!$N$26)</f>
        <v/>
      </c>
      <c r="AP61" s="73" t="str">
        <f>IF(ISBLANK(Pér4!$N$27),"",Pér4!$N$27)</f>
        <v/>
      </c>
      <c r="AQ61" s="73" t="str">
        <f>IF(ISBLANK(Pér4!$N$28),"",Pér4!$N$28)</f>
        <v/>
      </c>
      <c r="AR61" s="73" t="str">
        <f>IF(ISBLANK(Pér4!$N$29),"",Pér4!$N$29)</f>
        <v/>
      </c>
      <c r="AS61" s="73" t="str">
        <f>IF(ISBLANK(Pér4!$N$30),"",Pér4!$N$30)</f>
        <v/>
      </c>
      <c r="AT61" s="73" t="str">
        <f>IF(ISBLANK(Pér4!$N$31),"",Pér4!$N$31)</f>
        <v/>
      </c>
      <c r="AU61" s="73" t="str">
        <f>IF(ISBLANK(Pér4!$N$32),"",Pér4!$N$32)</f>
        <v/>
      </c>
      <c r="AV61" s="73" t="str">
        <f>IF(ISBLANK(Pér4!$N$33),"",Pér4!$N$33)</f>
        <v/>
      </c>
      <c r="AW61" s="73" t="str">
        <f>IF(ISBLANK(Pér4!$N$34),"",Pér4!$N$34)</f>
        <v/>
      </c>
      <c r="AX61" s="73" t="str">
        <f>IF(ISBLANK(Pér4!$N$35),"",Pér4!$N$35)</f>
        <v/>
      </c>
      <c r="AY61" s="73" t="str">
        <f>IF(ISBLANK(Pér4!$N$36),"",Pér4!$N$36)</f>
        <v/>
      </c>
      <c r="AZ61" s="73" t="str">
        <f>IF(ISBLANK(Pér4!$N$37),"",Pér4!$N$37)</f>
        <v/>
      </c>
      <c r="BA61" s="73" t="str">
        <f>IF(ISBLANK(Pér4!$N$38),"",Pér4!$N$38)</f>
        <v/>
      </c>
      <c r="BB61" s="73" t="str">
        <f>IF(ISBLANK(Pér4!$N$39),"",Pér4!$N$39)</f>
        <v/>
      </c>
      <c r="BC61" s="73" t="str">
        <f>IF(ISBLANK(Pér4!$N$40),"",Pér4!$N$40)</f>
        <v/>
      </c>
      <c r="BD61" s="73" t="str">
        <f>IF(ISBLANK(Pér4!$N$41),"",Pér4!$N$41)</f>
        <v/>
      </c>
      <c r="BE61" s="73" t="str">
        <f>IF(ISBLANK(Pér4!$N$42),"",Pér4!$N$42)</f>
        <v/>
      </c>
      <c r="BF61" s="73" t="str">
        <f>IF(ISBLANK(Pér4!$N$43),"",Pér4!$N$43)</f>
        <v/>
      </c>
      <c r="BG61" s="73" t="str">
        <f>IF(ISBLANK(Pér4!$N$44),"",Pér4!$N$44)</f>
        <v/>
      </c>
      <c r="BH61" s="73" t="str">
        <f>IF(ISBLANK(Pér4!$N$45),"",Pér4!$N$45)</f>
        <v/>
      </c>
      <c r="BI61" s="73" t="str">
        <f>IF(ISBLANK(Pér4!$N$46),"",Pér4!$N$46)</f>
        <v/>
      </c>
      <c r="BJ61" s="73" t="str">
        <f>IF(ISBLANK(Pér4!$N$47),"",Pér4!$N$47)</f>
        <v/>
      </c>
      <c r="BK61" s="73" t="str">
        <f>IF(ISBLANK(Pér4!$N$48),"",Pér4!$N$48)</f>
        <v/>
      </c>
      <c r="BL61" s="73" t="str">
        <f>IF(ISBLANK(Pér4!$N$49),"",Pér4!$N$49)</f>
        <v/>
      </c>
      <c r="BM61" s="73" t="str">
        <f>IF(ISBLANK(Pér4!$N$50),"",Pér4!$N$50)</f>
        <v/>
      </c>
      <c r="BN61" s="73" t="str">
        <f>IF(ISBLANK(Pér4!$N$51),"",Pér4!$N$51)</f>
        <v/>
      </c>
      <c r="BO61" s="83" t="str">
        <f>IF(ISBLANK(Pér4!$N$52),"",Pér4!$N$52)</f>
        <v/>
      </c>
      <c r="BS61" s="118" t="e">
        <f>IF(Q61&lt;R61/2,"*","")</f>
        <v>#VALUE!</v>
      </c>
    </row>
    <row r="62" spans="1:196" x14ac:dyDescent="0.2">
      <c r="A62" s="1"/>
      <c r="B62" s="1"/>
      <c r="C62" s="1"/>
      <c r="D62" s="13"/>
      <c r="E62" s="13"/>
      <c r="F62" s="68"/>
      <c r="G62" s="13"/>
      <c r="H62" s="13"/>
      <c r="I62" s="13"/>
      <c r="J62" s="68"/>
      <c r="K62" s="1"/>
      <c r="L62" s="1"/>
      <c r="M62" s="13"/>
      <c r="N62" s="13"/>
      <c r="O62" s="13"/>
      <c r="P62" s="13"/>
      <c r="Q62" s="13"/>
      <c r="R62" s="13"/>
      <c r="S62" s="13"/>
      <c r="T62" s="13"/>
      <c r="U62" s="15"/>
      <c r="V62" s="15"/>
      <c r="W62" s="15"/>
      <c r="X62" s="36"/>
      <c r="Y62" s="36"/>
      <c r="Z62" s="15"/>
      <c r="AA62" s="36"/>
      <c r="AB62" s="14"/>
      <c r="AF62" s="79">
        <v>3</v>
      </c>
      <c r="AG62" s="73" t="str">
        <f>IF(ISBLANK(Pér4!$O$18),"",Pér4!$O$18)</f>
        <v/>
      </c>
      <c r="AH62" s="73" t="str">
        <f>IF(ISBLANK(Pér4!$O$19),"",Pér4!$O$19)</f>
        <v/>
      </c>
      <c r="AI62" s="73" t="str">
        <f>IF(ISBLANK(Pér4!$O$20),"",Pér4!$O$20)</f>
        <v/>
      </c>
      <c r="AJ62" s="73" t="str">
        <f>IF(ISBLANK(Pér4!$O$21),"",Pér4!$O$21)</f>
        <v/>
      </c>
      <c r="AK62" s="73" t="str">
        <f>IF(ISBLANK(Pér4!$O$22),"",Pér4!$O$22)</f>
        <v/>
      </c>
      <c r="AL62" s="73" t="str">
        <f>IF(ISBLANK(Pér4!$O$23),"",Pér4!$O$23)</f>
        <v/>
      </c>
      <c r="AM62" s="73" t="str">
        <f>IF(ISBLANK(Pér4!$O$24),"",Pér4!$O$24)</f>
        <v/>
      </c>
      <c r="AN62" s="73" t="str">
        <f>IF(ISBLANK(Pér4!$O$25),"",Pér4!$O$25)</f>
        <v/>
      </c>
      <c r="AO62" s="73" t="str">
        <f>IF(ISBLANK(Pér4!$O$26),"",Pér4!$O$26)</f>
        <v/>
      </c>
      <c r="AP62" s="73" t="str">
        <f>IF(ISBLANK(Pér4!$O$27),"",Pér4!$O$27)</f>
        <v/>
      </c>
      <c r="AQ62" s="73" t="str">
        <f>IF(ISBLANK(Pér4!$O$28),"",Pér4!$O$28)</f>
        <v/>
      </c>
      <c r="AR62" s="73" t="str">
        <f>IF(ISBLANK(Pér4!$O$29),"",Pér4!$O$29)</f>
        <v/>
      </c>
      <c r="AS62" s="73" t="str">
        <f>IF(ISBLANK(Pér4!$O$30),"",Pér4!$O$30)</f>
        <v/>
      </c>
      <c r="AT62" s="73" t="str">
        <f>IF(ISBLANK(Pér4!$O$31),"",Pér4!$O$31)</f>
        <v/>
      </c>
      <c r="AU62" s="73" t="str">
        <f>IF(ISBLANK(Pér4!$O$32),"",Pér4!$O$32)</f>
        <v/>
      </c>
      <c r="AV62" s="73" t="str">
        <f>IF(ISBLANK(Pér4!$O$33),"",Pér4!$O$33)</f>
        <v/>
      </c>
      <c r="AW62" s="73" t="str">
        <f>IF(ISBLANK(Pér4!$O$34),"",Pér4!$O$34)</f>
        <v/>
      </c>
      <c r="AX62" s="73" t="str">
        <f>IF(ISBLANK(Pér4!$O$35),"",Pér4!$O$35)</f>
        <v/>
      </c>
      <c r="AY62" s="73" t="str">
        <f>IF(ISBLANK(Pér4!$O$36),"",Pér4!$O$36)</f>
        <v/>
      </c>
      <c r="AZ62" s="73" t="str">
        <f>IF(ISBLANK(Pér4!$O$37),"",Pér4!$O$37)</f>
        <v/>
      </c>
      <c r="BA62" s="73" t="str">
        <f>IF(ISBLANK(Pér4!$O$38),"",Pér4!$O$38)</f>
        <v/>
      </c>
      <c r="BB62" s="73" t="str">
        <f>IF(ISBLANK(Pér4!$O$39),"",Pér4!$O$39)</f>
        <v/>
      </c>
      <c r="BC62" s="73" t="str">
        <f>IF(ISBLANK(Pér4!$O$40),"",Pér4!$O$40)</f>
        <v/>
      </c>
      <c r="BD62" s="73" t="str">
        <f>IF(ISBLANK(Pér4!$O$41),"",Pér4!$O$41)</f>
        <v/>
      </c>
      <c r="BE62" s="73" t="str">
        <f>IF(ISBLANK(Pér4!$O$42),"",Pér4!$O$42)</f>
        <v/>
      </c>
      <c r="BF62" s="73" t="str">
        <f>IF(ISBLANK(Pér4!$O$43),"",Pér4!$O$43)</f>
        <v/>
      </c>
      <c r="BG62" s="73" t="str">
        <f>IF(ISBLANK(Pér4!$O$44),"",Pér4!$O$44)</f>
        <v/>
      </c>
      <c r="BH62" s="73" t="str">
        <f>IF(ISBLANK(Pér4!$O$45),"",Pér4!$O$45)</f>
        <v/>
      </c>
      <c r="BI62" s="73" t="str">
        <f>IF(ISBLANK(Pér4!$O$46),"",Pér4!$O$46)</f>
        <v/>
      </c>
      <c r="BJ62" s="73" t="str">
        <f>IF(ISBLANK(Pér4!$O$47),"",Pér4!$O$47)</f>
        <v/>
      </c>
      <c r="BK62" s="73" t="str">
        <f>IF(ISBLANK(Pér4!$O$48),"",Pér4!$O$48)</f>
        <v/>
      </c>
      <c r="BL62" s="73" t="str">
        <f>IF(ISBLANK(Pér4!$O$49),"",Pér4!$O$49)</f>
        <v/>
      </c>
      <c r="BM62" s="73" t="str">
        <f>IF(ISBLANK(Pér4!$O$50),"",Pér4!$O$50)</f>
        <v/>
      </c>
      <c r="BN62" s="73" t="str">
        <f>IF(ISBLANK(Pér4!$O$51),"",Pér4!$O$51)</f>
        <v/>
      </c>
      <c r="BO62" s="83" t="str">
        <f>IF(ISBLANK(Pér4!$O$52),"",Pér4!$O$52)</f>
        <v/>
      </c>
    </row>
    <row r="63" spans="1:196" x14ac:dyDescent="0.2">
      <c r="A63" s="1"/>
      <c r="B63" s="1"/>
      <c r="C63" s="1"/>
      <c r="D63" s="13"/>
      <c r="E63" s="13"/>
      <c r="F63" s="68"/>
      <c r="G63" s="13"/>
      <c r="H63" s="13"/>
      <c r="I63" s="13"/>
      <c r="J63" s="68"/>
      <c r="K63" s="1"/>
      <c r="L63" s="1"/>
      <c r="M63" s="13"/>
      <c r="N63" s="13"/>
      <c r="O63" s="13"/>
      <c r="P63" s="13"/>
      <c r="Q63" s="13"/>
      <c r="R63" s="13"/>
      <c r="S63" s="13"/>
      <c r="T63" s="13"/>
      <c r="U63" s="15"/>
      <c r="V63" s="15"/>
      <c r="W63" s="15"/>
      <c r="X63" s="36"/>
      <c r="Y63" s="36"/>
      <c r="Z63" s="15"/>
      <c r="AA63" s="36"/>
      <c r="AB63" s="14"/>
      <c r="AF63" s="79">
        <v>4</v>
      </c>
      <c r="AG63" s="73" t="str">
        <f>IF(ISBLANK(Pér4!$P$18),"",Pér4!$P$18)</f>
        <v/>
      </c>
      <c r="AH63" s="73" t="str">
        <f>IF(ISBLANK(Pér4!$P$19),"",Pér4!$P$19)</f>
        <v/>
      </c>
      <c r="AI63" s="73" t="str">
        <f>IF(ISBLANK(Pér4!$P$20),"",Pér4!$P$20)</f>
        <v/>
      </c>
      <c r="AJ63" s="73" t="str">
        <f>IF(ISBLANK(Pér4!$P$21),"",Pér4!$P$21)</f>
        <v/>
      </c>
      <c r="AK63" s="73" t="str">
        <f>IF(ISBLANK(Pér4!$P$22),"",Pér4!$P$22)</f>
        <v/>
      </c>
      <c r="AL63" s="73" t="str">
        <f>IF(ISBLANK(Pér4!$P$23),"",Pér4!$P$23)</f>
        <v/>
      </c>
      <c r="AM63" s="73" t="str">
        <f>IF(ISBLANK(Pér4!$P$24),"",Pér4!$P$24)</f>
        <v/>
      </c>
      <c r="AN63" s="73" t="str">
        <f>IF(ISBLANK(Pér4!$P$25),"",Pér4!$P$25)</f>
        <v/>
      </c>
      <c r="AO63" s="73" t="str">
        <f>IF(ISBLANK(Pér4!$P$26),"",Pér4!$P$26)</f>
        <v/>
      </c>
      <c r="AP63" s="73" t="str">
        <f>IF(ISBLANK(Pér4!$P$27),"",Pér4!$P$27)</f>
        <v/>
      </c>
      <c r="AQ63" s="73" t="str">
        <f>IF(ISBLANK(Pér4!$P$28),"",Pér4!$P$28)</f>
        <v/>
      </c>
      <c r="AR63" s="73" t="str">
        <f>IF(ISBLANK(Pér4!$P$29),"",Pér4!$P$29)</f>
        <v/>
      </c>
      <c r="AS63" s="73" t="str">
        <f>IF(ISBLANK(Pér4!$P$30),"",Pér4!$P$30)</f>
        <v/>
      </c>
      <c r="AT63" s="73" t="str">
        <f>IF(ISBLANK(Pér4!$P$31),"",Pér4!$P$31)</f>
        <v/>
      </c>
      <c r="AU63" s="73" t="str">
        <f>IF(ISBLANK(Pér4!$P$32),"",Pér4!$P$32)</f>
        <v/>
      </c>
      <c r="AV63" s="73" t="str">
        <f>IF(ISBLANK(Pér4!$P$33),"",Pér4!$P$33)</f>
        <v/>
      </c>
      <c r="AW63" s="73" t="str">
        <f>IF(ISBLANK(Pér4!$P$34),"",Pér4!$P$34)</f>
        <v/>
      </c>
      <c r="AX63" s="73" t="str">
        <f>IF(ISBLANK(Pér4!$P$35),"",Pér4!$P$35)</f>
        <v/>
      </c>
      <c r="AY63" s="73" t="str">
        <f>IF(ISBLANK(Pér4!$P$36),"",Pér4!$P$36)</f>
        <v/>
      </c>
      <c r="AZ63" s="73" t="str">
        <f>IF(ISBLANK(Pér4!$P$37),"",Pér4!$P$37)</f>
        <v/>
      </c>
      <c r="BA63" s="73" t="str">
        <f>IF(ISBLANK(Pér4!$P$38),"",Pér4!$P$38)</f>
        <v/>
      </c>
      <c r="BB63" s="73" t="str">
        <f>IF(ISBLANK(Pér4!$P$39),"",Pér4!$P$39)</f>
        <v/>
      </c>
      <c r="BC63" s="73" t="str">
        <f>IF(ISBLANK(Pér4!$P$40),"",Pér4!$P$40)</f>
        <v/>
      </c>
      <c r="BD63" s="73" t="str">
        <f>IF(ISBLANK(Pér4!$P$41),"",Pér4!$P$41)</f>
        <v/>
      </c>
      <c r="BE63" s="73" t="str">
        <f>IF(ISBLANK(Pér4!$P$42),"",Pér4!$P$42)</f>
        <v/>
      </c>
      <c r="BF63" s="73" t="str">
        <f>IF(ISBLANK(Pér4!$P$43),"",Pér4!$P$43)</f>
        <v/>
      </c>
      <c r="BG63" s="73" t="str">
        <f>IF(ISBLANK(Pér4!$P$44),"",Pér4!$P$44)</f>
        <v/>
      </c>
      <c r="BH63" s="73" t="str">
        <f>IF(ISBLANK(Pér4!$P$45),"",Pér4!$P$45)</f>
        <v/>
      </c>
      <c r="BI63" s="73" t="str">
        <f>IF(ISBLANK(Pér4!$P$46),"",Pér4!$P$46)</f>
        <v/>
      </c>
      <c r="BJ63" s="73" t="str">
        <f>IF(ISBLANK(Pér4!$P$47),"",Pér4!$P$47)</f>
        <v/>
      </c>
      <c r="BK63" s="73" t="str">
        <f>IF(ISBLANK(Pér4!$P$48),"",Pér4!$P$48)</f>
        <v/>
      </c>
      <c r="BL63" s="73" t="str">
        <f>IF(ISBLANK(Pér4!$P$49),"",Pér4!$P$49)</f>
        <v/>
      </c>
      <c r="BM63" s="73" t="str">
        <f>IF(ISBLANK(Pér4!$P$50),"",Pér4!$P$50)</f>
        <v/>
      </c>
      <c r="BN63" s="73" t="str">
        <f>IF(ISBLANK(Pér4!$P$51),"",Pér4!$P$51)</f>
        <v/>
      </c>
      <c r="BO63" s="83" t="str">
        <f>IF(ISBLANK(Pér4!$P$52),"",Pér4!$P$52)</f>
        <v/>
      </c>
    </row>
    <row r="64" spans="1:196" x14ac:dyDescent="0.2">
      <c r="A64" s="1"/>
      <c r="B64" s="201">
        <f>Pér1!B55</f>
        <v>2007</v>
      </c>
      <c r="C64" s="1"/>
      <c r="D64" s="13"/>
      <c r="E64" s="13"/>
      <c r="F64" s="68"/>
      <c r="G64" s="13"/>
      <c r="H64" s="13"/>
      <c r="I64" s="13"/>
      <c r="J64" s="68"/>
      <c r="K64" s="1"/>
      <c r="L64" s="1"/>
      <c r="M64" s="13"/>
      <c r="N64" s="13"/>
      <c r="O64" s="13"/>
      <c r="P64" s="13"/>
      <c r="Q64" s="13"/>
      <c r="R64" s="187" t="str">
        <f>T(Pér1!Y55)</f>
        <v>Conception : VERPST</v>
      </c>
      <c r="S64" s="13"/>
      <c r="T64" s="13"/>
      <c r="U64" s="15"/>
      <c r="V64" s="15"/>
      <c r="W64" s="15"/>
      <c r="X64" s="36"/>
      <c r="Y64" s="36"/>
      <c r="Z64" s="15"/>
      <c r="AA64" s="36"/>
      <c r="AB64" s="14"/>
      <c r="AF64" s="79">
        <v>5</v>
      </c>
      <c r="AG64" s="73" t="str">
        <f>IF(ISBLANK(Pér4!$Q$18),"",Pér4!$Q$18)</f>
        <v/>
      </c>
      <c r="AH64" s="73" t="str">
        <f>IF(ISBLANK(Pér4!$Q$19),"",Pér4!$Q$19)</f>
        <v/>
      </c>
      <c r="AI64" s="73" t="str">
        <f>IF(ISBLANK(Pér4!$Q$20),"",Pér4!$Q$20)</f>
        <v/>
      </c>
      <c r="AJ64" s="73" t="str">
        <f>IF(ISBLANK(Pér4!$Q$21),"",Pér4!$Q$21)</f>
        <v/>
      </c>
      <c r="AK64" s="73" t="str">
        <f>IF(ISBLANK(Pér4!$Q$22),"",Pér4!$Q$22)</f>
        <v/>
      </c>
      <c r="AL64" s="73" t="str">
        <f>IF(ISBLANK(Pér4!$Q$23),"",Pér4!$Q$23)</f>
        <v/>
      </c>
      <c r="AM64" s="73" t="str">
        <f>IF(ISBLANK(Pér4!$Q$24),"",Pér4!$Q$24)</f>
        <v/>
      </c>
      <c r="AN64" s="73" t="str">
        <f>IF(ISBLANK(Pér4!$Q$25),"",Pér4!$Q$25)</f>
        <v/>
      </c>
      <c r="AO64" s="73" t="str">
        <f>IF(ISBLANK(Pér4!$Q$26),"",Pér4!$Q$26)</f>
        <v/>
      </c>
      <c r="AP64" s="73" t="str">
        <f>IF(ISBLANK(Pér4!$Q$27),"",Pér4!$Q$27)</f>
        <v/>
      </c>
      <c r="AQ64" s="73" t="str">
        <f>IF(ISBLANK(Pér4!$Q$28),"",Pér4!$Q$28)</f>
        <v/>
      </c>
      <c r="AR64" s="73" t="str">
        <f>IF(ISBLANK(Pér4!$Q$29),"",Pér4!$Q$29)</f>
        <v/>
      </c>
      <c r="AS64" s="73" t="str">
        <f>IF(ISBLANK(Pér4!$Q$30),"",Pér4!$Q$30)</f>
        <v/>
      </c>
      <c r="AT64" s="73" t="str">
        <f>IF(ISBLANK(Pér4!$Q$31),"",Pér4!$Q$31)</f>
        <v/>
      </c>
      <c r="AU64" s="73" t="str">
        <f>IF(ISBLANK(Pér4!$Q$32),"",Pér4!$Q$32)</f>
        <v/>
      </c>
      <c r="AV64" s="73" t="str">
        <f>IF(ISBLANK(Pér4!$Q$33),"",Pér4!$Q$33)</f>
        <v/>
      </c>
      <c r="AW64" s="73" t="str">
        <f>IF(ISBLANK(Pér4!$Q$34),"",Pér4!$Q$34)</f>
        <v/>
      </c>
      <c r="AX64" s="73" t="str">
        <f>IF(ISBLANK(Pér4!$Q$35),"",Pér4!$Q$35)</f>
        <v/>
      </c>
      <c r="AY64" s="73" t="str">
        <f>IF(ISBLANK(Pér4!$Q$36),"",Pér4!$Q$36)</f>
        <v/>
      </c>
      <c r="AZ64" s="73" t="str">
        <f>IF(ISBLANK(Pér4!$Q$37),"",Pér4!$Q$37)</f>
        <v/>
      </c>
      <c r="BA64" s="73" t="str">
        <f>IF(ISBLANK(Pér4!$Q$38),"",Pér4!$Q$38)</f>
        <v/>
      </c>
      <c r="BB64" s="73" t="str">
        <f>IF(ISBLANK(Pér4!$Q$39),"",Pér4!$Q$39)</f>
        <v/>
      </c>
      <c r="BC64" s="73" t="str">
        <f>IF(ISBLANK(Pér4!$Q$40),"",Pér4!$Q$40)</f>
        <v/>
      </c>
      <c r="BD64" s="73" t="str">
        <f>IF(ISBLANK(Pér4!$Q$41),"",Pér4!$Q$41)</f>
        <v/>
      </c>
      <c r="BE64" s="73" t="str">
        <f>IF(ISBLANK(Pér4!$Q$42),"",Pér4!$Q$42)</f>
        <v/>
      </c>
      <c r="BF64" s="73" t="str">
        <f>IF(ISBLANK(Pér4!$Q$43),"",Pér4!$Q$43)</f>
        <v/>
      </c>
      <c r="BG64" s="73" t="str">
        <f>IF(ISBLANK(Pér4!$Q$44),"",Pér4!$Q$44)</f>
        <v/>
      </c>
      <c r="BH64" s="73" t="str">
        <f>IF(ISBLANK(Pér4!$Q$45),"",Pér4!$Q$45)</f>
        <v/>
      </c>
      <c r="BI64" s="73" t="str">
        <f>IF(ISBLANK(Pér4!$Q$46),"",Pér4!$Q$46)</f>
        <v/>
      </c>
      <c r="BJ64" s="73" t="str">
        <f>IF(ISBLANK(Pér4!$Q$47),"",Pér4!$Q$47)</f>
        <v/>
      </c>
      <c r="BK64" s="73" t="str">
        <f>IF(ISBLANK(Pér4!$Q$48),"",Pér4!$Q$48)</f>
        <v/>
      </c>
      <c r="BL64" s="73" t="str">
        <f>IF(ISBLANK(Pér4!$Q$49),"",Pér4!$Q$49)</f>
        <v/>
      </c>
      <c r="BM64" s="73" t="str">
        <f>IF(ISBLANK(Pér4!$Q$50),"",Pér4!$Q$50)</f>
        <v/>
      </c>
      <c r="BN64" s="73" t="str">
        <f>IF(ISBLANK(Pér4!$Q$51),"",Pér4!$Q$51)</f>
        <v/>
      </c>
      <c r="BO64" s="83" t="str">
        <f>IF(ISBLANK(Pér4!$Q$52),"",Pér4!$Q$52)</f>
        <v/>
      </c>
    </row>
    <row r="65" spans="1:67" x14ac:dyDescent="0.2">
      <c r="A65" s="1"/>
      <c r="B65" s="1"/>
      <c r="C65" s="1"/>
      <c r="D65" s="13"/>
      <c r="E65" s="13"/>
      <c r="F65" s="68"/>
      <c r="G65" s="13"/>
      <c r="H65" s="13"/>
      <c r="I65" s="13"/>
      <c r="J65" s="68"/>
      <c r="K65" s="1"/>
      <c r="L65" s="1"/>
      <c r="M65" s="13"/>
      <c r="N65" s="13"/>
      <c r="O65" s="13"/>
      <c r="P65" s="13"/>
      <c r="Q65" s="13"/>
      <c r="R65" s="13"/>
      <c r="S65" s="13"/>
      <c r="T65" s="13"/>
      <c r="U65" s="15"/>
      <c r="V65" s="15"/>
      <c r="W65" s="15"/>
      <c r="X65" s="36"/>
      <c r="Y65" s="36"/>
      <c r="Z65" s="15"/>
      <c r="AA65" s="36"/>
      <c r="AB65" s="14"/>
      <c r="AF65" s="79">
        <v>6</v>
      </c>
      <c r="AG65" s="73" t="str">
        <f>IF(ISBLANK(Pér4!$R$18),"",Pér4!$R$18)</f>
        <v/>
      </c>
      <c r="AH65" s="73" t="str">
        <f>IF(ISBLANK(Pér4!$R$19),"",Pér4!$R$19)</f>
        <v/>
      </c>
      <c r="AI65" s="73" t="str">
        <f>IF(ISBLANK(Pér4!$R$20),"",Pér4!$R$20)</f>
        <v/>
      </c>
      <c r="AJ65" s="73" t="str">
        <f>IF(ISBLANK(Pér4!$R$21),"",Pér4!$R$21)</f>
        <v/>
      </c>
      <c r="AK65" s="73" t="str">
        <f>IF(ISBLANK(Pér4!$R$22),"",Pér4!$R$22)</f>
        <v/>
      </c>
      <c r="AL65" s="73" t="str">
        <f>IF(ISBLANK(Pér4!$R$23),"",Pér4!$R$23)</f>
        <v/>
      </c>
      <c r="AM65" s="73" t="str">
        <f>IF(ISBLANK(Pér4!$R$24),"",Pér4!$R$24)</f>
        <v/>
      </c>
      <c r="AN65" s="73" t="str">
        <f>IF(ISBLANK(Pér4!$R$25),"",Pér4!$R$25)</f>
        <v/>
      </c>
      <c r="AO65" s="73" t="str">
        <f>IF(ISBLANK(Pér4!$R$26),"",Pér4!$R$26)</f>
        <v/>
      </c>
      <c r="AP65" s="73" t="str">
        <f>IF(ISBLANK(Pér4!$R$27),"",Pér4!$R$27)</f>
        <v/>
      </c>
      <c r="AQ65" s="73" t="str">
        <f>IF(ISBLANK(Pér4!$R$28),"",Pér4!$R$28)</f>
        <v/>
      </c>
      <c r="AR65" s="73" t="str">
        <f>IF(ISBLANK(Pér4!$R$29),"",Pér4!$R$29)</f>
        <v/>
      </c>
      <c r="AS65" s="73" t="str">
        <f>IF(ISBLANK(Pér4!$R$30),"",Pér4!$R$30)</f>
        <v/>
      </c>
      <c r="AT65" s="73" t="str">
        <f>IF(ISBLANK(Pér4!$R$31),"",Pér4!$R$31)</f>
        <v/>
      </c>
      <c r="AU65" s="73" t="str">
        <f>IF(ISBLANK(Pér4!$R$32),"",Pér4!$R$32)</f>
        <v/>
      </c>
      <c r="AV65" s="73" t="str">
        <f>IF(ISBLANK(Pér4!$R$33),"",Pér4!$R$33)</f>
        <v/>
      </c>
      <c r="AW65" s="73" t="str">
        <f>IF(ISBLANK(Pér4!$R$34),"",Pér4!$R$34)</f>
        <v/>
      </c>
      <c r="AX65" s="73" t="str">
        <f>IF(ISBLANK(Pér4!$R$35),"",Pér4!$R$35)</f>
        <v/>
      </c>
      <c r="AY65" s="73" t="str">
        <f>IF(ISBLANK(Pér4!$R$36),"",Pér4!$R$36)</f>
        <v/>
      </c>
      <c r="AZ65" s="73" t="str">
        <f>IF(ISBLANK(Pér4!$R$37),"",Pér4!$R$37)</f>
        <v/>
      </c>
      <c r="BA65" s="73" t="str">
        <f>IF(ISBLANK(Pér4!$R$38),"",Pér4!$R$38)</f>
        <v/>
      </c>
      <c r="BB65" s="73" t="str">
        <f>IF(ISBLANK(Pér4!$R$39),"",Pér4!$R$39)</f>
        <v/>
      </c>
      <c r="BC65" s="73" t="str">
        <f>IF(ISBLANK(Pér4!$R$40),"",Pér4!$R$40)</f>
        <v/>
      </c>
      <c r="BD65" s="73" t="str">
        <f>IF(ISBLANK(Pér4!$R$41),"",Pér4!$R$41)</f>
        <v/>
      </c>
      <c r="BE65" s="73" t="str">
        <f>IF(ISBLANK(Pér4!$R$42),"",Pér4!$R$42)</f>
        <v/>
      </c>
      <c r="BF65" s="73" t="str">
        <f>IF(ISBLANK(Pér4!$R$43),"",Pér4!$R$43)</f>
        <v/>
      </c>
      <c r="BG65" s="73" t="str">
        <f>IF(ISBLANK(Pér4!$R$44),"",Pér4!$R$44)</f>
        <v/>
      </c>
      <c r="BH65" s="73" t="str">
        <f>IF(ISBLANK(Pér4!$R$45),"",Pér4!$R$45)</f>
        <v/>
      </c>
      <c r="BI65" s="73" t="str">
        <f>IF(ISBLANK(Pér4!$R$46),"",Pér4!$R$46)</f>
        <v/>
      </c>
      <c r="BJ65" s="73" t="str">
        <f>IF(ISBLANK(Pér4!$R$47),"",Pér4!$R$47)</f>
        <v/>
      </c>
      <c r="BK65" s="73" t="str">
        <f>IF(ISBLANK(Pér4!$R$48),"",Pér4!$R$48)</f>
        <v/>
      </c>
      <c r="BL65" s="73" t="str">
        <f>IF(ISBLANK(Pér4!$R$49),"",Pér4!$R$49)</f>
        <v/>
      </c>
      <c r="BM65" s="73" t="str">
        <f>IF(ISBLANK(Pér4!$R$50),"",Pér4!$R$50)</f>
        <v/>
      </c>
      <c r="BN65" s="73" t="str">
        <f>IF(ISBLANK(Pér4!$R$51),"",Pér4!$R$51)</f>
        <v/>
      </c>
      <c r="BO65" s="83" t="str">
        <f>IF(ISBLANK(Pér4!$R$52),"",Pér4!$R$52)</f>
        <v/>
      </c>
    </row>
    <row r="66" spans="1:67" hidden="1" x14ac:dyDescent="0.2">
      <c r="A66" s="14"/>
      <c r="B66" s="14"/>
      <c r="C66" s="14"/>
      <c r="D66" s="15"/>
      <c r="E66" s="15"/>
      <c r="F66" s="93"/>
      <c r="G66" s="15"/>
      <c r="H66" s="15"/>
      <c r="I66" s="15"/>
      <c r="J66" s="93"/>
      <c r="K66" s="14"/>
      <c r="L66" s="14"/>
      <c r="M66" s="15"/>
      <c r="N66" s="15"/>
      <c r="O66" s="15"/>
      <c r="P66" s="15"/>
      <c r="Q66" s="15"/>
      <c r="R66" s="15"/>
      <c r="S66" s="15"/>
      <c r="T66" s="15"/>
      <c r="U66" s="15"/>
      <c r="V66" s="15"/>
      <c r="W66" s="15"/>
      <c r="X66" s="36"/>
      <c r="Y66" s="36"/>
      <c r="Z66" s="15"/>
      <c r="AA66" s="36"/>
      <c r="AB66" s="14"/>
      <c r="AF66" s="79">
        <v>7</v>
      </c>
      <c r="AG66" s="73" t="str">
        <f>IF(ISBLANK(Pér4!$S$18),"",Pér4!$S$18)</f>
        <v/>
      </c>
      <c r="AH66" s="73" t="str">
        <f>IF(ISBLANK(Pér4!$S$19),"",Pér4!$S$19)</f>
        <v/>
      </c>
      <c r="AI66" s="73" t="str">
        <f>IF(ISBLANK(Pér4!$S$20),"",Pér4!$S$20)</f>
        <v/>
      </c>
      <c r="AJ66" s="73" t="str">
        <f>IF(ISBLANK(Pér4!$S$21),"",Pér4!$S$21)</f>
        <v/>
      </c>
      <c r="AK66" s="73" t="str">
        <f>IF(ISBLANK(Pér4!$S$22),"",Pér4!$S$22)</f>
        <v/>
      </c>
      <c r="AL66" s="73" t="str">
        <f>IF(ISBLANK(Pér4!$S$23),"",Pér4!$S$23)</f>
        <v/>
      </c>
      <c r="AM66" s="73" t="str">
        <f>IF(ISBLANK(Pér4!$S$24),"",Pér4!$S$24)</f>
        <v/>
      </c>
      <c r="AN66" s="73" t="str">
        <f>IF(ISBLANK(Pér4!$S$25),"",Pér4!$S$25)</f>
        <v/>
      </c>
      <c r="AO66" s="73" t="str">
        <f>IF(ISBLANK(Pér4!$S$26),"",Pér4!$S$26)</f>
        <v/>
      </c>
      <c r="AP66" s="73" t="str">
        <f>IF(ISBLANK(Pér4!$S$27),"",Pér4!$S$27)</f>
        <v/>
      </c>
      <c r="AQ66" s="73" t="str">
        <f>IF(ISBLANK(Pér4!$S$28),"",Pér4!$S$28)</f>
        <v/>
      </c>
      <c r="AR66" s="73" t="str">
        <f>IF(ISBLANK(Pér4!$S$29),"",Pér4!$S$29)</f>
        <v/>
      </c>
      <c r="AS66" s="73" t="str">
        <f>IF(ISBLANK(Pér4!$S$30),"",Pér4!$S$30)</f>
        <v/>
      </c>
      <c r="AT66" s="73" t="str">
        <f>IF(ISBLANK(Pér4!$S$31),"",Pér4!$S$31)</f>
        <v/>
      </c>
      <c r="AU66" s="73" t="str">
        <f>IF(ISBLANK(Pér4!$S$32),"",Pér4!$S$32)</f>
        <v/>
      </c>
      <c r="AV66" s="73" t="str">
        <f>IF(ISBLANK(Pér4!$S$33),"",Pér4!$S$33)</f>
        <v/>
      </c>
      <c r="AW66" s="73" t="str">
        <f>IF(ISBLANK(Pér4!$S$34),"",Pér4!$S$34)</f>
        <v/>
      </c>
      <c r="AX66" s="73" t="str">
        <f>IF(ISBLANK(Pér4!$S$35),"",Pér4!$S$35)</f>
        <v/>
      </c>
      <c r="AY66" s="73" t="str">
        <f>IF(ISBLANK(Pér4!$S$36),"",Pér4!$S$36)</f>
        <v/>
      </c>
      <c r="AZ66" s="73" t="str">
        <f>IF(ISBLANK(Pér4!$S$37),"",Pér4!$S$37)</f>
        <v/>
      </c>
      <c r="BA66" s="73" t="str">
        <f>IF(ISBLANK(Pér4!$S$38),"",Pér4!$S$38)</f>
        <v/>
      </c>
      <c r="BB66" s="73" t="str">
        <f>IF(ISBLANK(Pér4!$S$39),"",Pér4!$S$39)</f>
        <v/>
      </c>
      <c r="BC66" s="73" t="str">
        <f>IF(ISBLANK(Pér4!$S$40),"",Pér4!$S$40)</f>
        <v/>
      </c>
      <c r="BD66" s="73" t="str">
        <f>IF(ISBLANK(Pér4!$S$41),"",Pér4!$S$41)</f>
        <v/>
      </c>
      <c r="BE66" s="73" t="str">
        <f>IF(ISBLANK(Pér4!$S$42),"",Pér4!$S$42)</f>
        <v/>
      </c>
      <c r="BF66" s="73" t="str">
        <f>IF(ISBLANK(Pér4!$S$43),"",Pér4!$S$43)</f>
        <v/>
      </c>
      <c r="BG66" s="73" t="str">
        <f>IF(ISBLANK(Pér4!$S$44),"",Pér4!$S$44)</f>
        <v/>
      </c>
      <c r="BH66" s="73" t="str">
        <f>IF(ISBLANK(Pér4!$S$45),"",Pér4!$S$45)</f>
        <v/>
      </c>
      <c r="BI66" s="73" t="str">
        <f>IF(ISBLANK(Pér4!$S$46),"",Pér4!$S$46)</f>
        <v/>
      </c>
      <c r="BJ66" s="73" t="str">
        <f>IF(ISBLANK(Pér4!$S$47),"",Pér4!$S$47)</f>
        <v/>
      </c>
      <c r="BK66" s="73" t="str">
        <f>IF(ISBLANK(Pér4!$S$48),"",Pér4!$S$48)</f>
        <v/>
      </c>
      <c r="BL66" s="73" t="str">
        <f>IF(ISBLANK(Pér4!$S$49),"",Pér4!$S$49)</f>
        <v/>
      </c>
      <c r="BM66" s="73" t="str">
        <f>IF(ISBLANK(Pér4!$S$50),"",Pér4!$S$50)</f>
        <v/>
      </c>
      <c r="BN66" s="73" t="str">
        <f>IF(ISBLANK(Pér4!$S$51),"",Pér4!$S$51)</f>
        <v/>
      </c>
      <c r="BO66" s="83" t="str">
        <f>IF(ISBLANK(Pér4!$S$52),"",Pér4!$S$52)</f>
        <v/>
      </c>
    </row>
    <row r="67" spans="1:67" hidden="1" x14ac:dyDescent="0.2">
      <c r="A67" s="14"/>
      <c r="B67" s="14"/>
      <c r="C67" s="14"/>
      <c r="D67" s="15"/>
      <c r="E67" s="15"/>
      <c r="F67" s="93"/>
      <c r="G67" s="15"/>
      <c r="H67" s="15"/>
      <c r="I67" s="15"/>
      <c r="J67" s="93"/>
      <c r="K67" s="14"/>
      <c r="L67" s="14"/>
      <c r="M67" s="15"/>
      <c r="N67" s="15"/>
      <c r="O67" s="15"/>
      <c r="P67" s="15"/>
      <c r="Q67" s="15"/>
      <c r="R67" s="15"/>
      <c r="S67" s="15"/>
      <c r="T67" s="15"/>
      <c r="U67" s="15"/>
      <c r="V67" s="15"/>
      <c r="W67" s="15"/>
      <c r="X67" s="36"/>
      <c r="Y67" s="36"/>
      <c r="Z67" s="15"/>
      <c r="AA67" s="36"/>
      <c r="AB67" s="14"/>
      <c r="AF67" s="79">
        <v>8</v>
      </c>
      <c r="AG67" s="73" t="str">
        <f>IF(ISBLANK(Pér4!$T$18),"",Pér4!$T$18)</f>
        <v/>
      </c>
      <c r="AH67" s="73" t="str">
        <f>IF(ISBLANK(Pér4!$T$19),"",Pér4!$T$19)</f>
        <v/>
      </c>
      <c r="AI67" s="73" t="str">
        <f>IF(ISBLANK(Pér4!$T$20),"",Pér4!$T$20)</f>
        <v/>
      </c>
      <c r="AJ67" s="73" t="str">
        <f>IF(ISBLANK(Pér4!$T$21),"",Pér4!$T$21)</f>
        <v/>
      </c>
      <c r="AK67" s="73" t="str">
        <f>IF(ISBLANK(Pér4!$T$22),"",Pér4!$T$22)</f>
        <v/>
      </c>
      <c r="AL67" s="73" t="str">
        <f>IF(ISBLANK(Pér4!$T$23),"",Pér4!$T$23)</f>
        <v/>
      </c>
      <c r="AM67" s="73" t="str">
        <f>IF(ISBLANK(Pér4!$T$24),"",Pér4!$T$24)</f>
        <v/>
      </c>
      <c r="AN67" s="73" t="str">
        <f>IF(ISBLANK(Pér4!$T$25),"",Pér4!$T$25)</f>
        <v/>
      </c>
      <c r="AO67" s="73" t="str">
        <f>IF(ISBLANK(Pér4!$T$26),"",Pér4!$T$26)</f>
        <v/>
      </c>
      <c r="AP67" s="73" t="str">
        <f>IF(ISBLANK(Pér4!$T$27),"",Pér4!$T$27)</f>
        <v/>
      </c>
      <c r="AQ67" s="73" t="str">
        <f>IF(ISBLANK(Pér4!$T$28),"",Pér4!$T$28)</f>
        <v/>
      </c>
      <c r="AR67" s="73" t="str">
        <f>IF(ISBLANK(Pér4!$T$29),"",Pér4!$T$29)</f>
        <v/>
      </c>
      <c r="AS67" s="73" t="str">
        <f>IF(ISBLANK(Pér4!$T$30),"",Pér4!$T$30)</f>
        <v/>
      </c>
      <c r="AT67" s="73" t="str">
        <f>IF(ISBLANK(Pér4!$T$31),"",Pér4!$T$31)</f>
        <v/>
      </c>
      <c r="AU67" s="73" t="str">
        <f>IF(ISBLANK(Pér4!$T$32),"",Pér4!$T$32)</f>
        <v/>
      </c>
      <c r="AV67" s="73" t="str">
        <f>IF(ISBLANK(Pér4!$T$33),"",Pér4!$T$33)</f>
        <v/>
      </c>
      <c r="AW67" s="73" t="str">
        <f>IF(ISBLANK(Pér4!$T$34),"",Pér4!$T$34)</f>
        <v/>
      </c>
      <c r="AX67" s="73" t="str">
        <f>IF(ISBLANK(Pér4!$T$35),"",Pér4!$T$35)</f>
        <v/>
      </c>
      <c r="AY67" s="73" t="str">
        <f>IF(ISBLANK(Pér4!$T$36),"",Pér4!$T$36)</f>
        <v/>
      </c>
      <c r="AZ67" s="73" t="str">
        <f>IF(ISBLANK(Pér4!$T$37),"",Pér4!$T$37)</f>
        <v/>
      </c>
      <c r="BA67" s="73" t="str">
        <f>IF(ISBLANK(Pér4!$T$38),"",Pér4!$T$38)</f>
        <v/>
      </c>
      <c r="BB67" s="73" t="str">
        <f>IF(ISBLANK(Pér4!$T$39),"",Pér4!$T$39)</f>
        <v/>
      </c>
      <c r="BC67" s="73" t="str">
        <f>IF(ISBLANK(Pér4!$T$40),"",Pér4!$T$40)</f>
        <v/>
      </c>
      <c r="BD67" s="73" t="str">
        <f>IF(ISBLANK(Pér4!$T$41),"",Pér4!$T$41)</f>
        <v/>
      </c>
      <c r="BE67" s="73" t="str">
        <f>IF(ISBLANK(Pér4!$T$42),"",Pér4!$T$42)</f>
        <v/>
      </c>
      <c r="BF67" s="73" t="str">
        <f>IF(ISBLANK(Pér4!$T$43),"",Pér4!$T$43)</f>
        <v/>
      </c>
      <c r="BG67" s="73" t="str">
        <f>IF(ISBLANK(Pér4!$T$44),"",Pér4!$T$44)</f>
        <v/>
      </c>
      <c r="BH67" s="73" t="str">
        <f>IF(ISBLANK(Pér4!$T$45),"",Pér4!$T$45)</f>
        <v/>
      </c>
      <c r="BI67" s="73" t="str">
        <f>IF(ISBLANK(Pér4!$T$46),"",Pér4!$T$46)</f>
        <v/>
      </c>
      <c r="BJ67" s="73" t="str">
        <f>IF(ISBLANK(Pér4!$T$47),"",Pér4!$T$47)</f>
        <v/>
      </c>
      <c r="BK67" s="73" t="str">
        <f>IF(ISBLANK(Pér4!$T$48),"",Pér4!$T$48)</f>
        <v/>
      </c>
      <c r="BL67" s="73" t="str">
        <f>IF(ISBLANK(Pér4!$T$49),"",Pér4!$T$49)</f>
        <v/>
      </c>
      <c r="BM67" s="73" t="str">
        <f>IF(ISBLANK(Pér4!$T$50),"",Pér4!$T$50)</f>
        <v/>
      </c>
      <c r="BN67" s="73" t="str">
        <f>IF(ISBLANK(Pér4!$T$51),"",Pér4!$T$51)</f>
        <v/>
      </c>
      <c r="BO67" s="83" t="str">
        <f>IF(ISBLANK(Pér4!$T$52),"",Pér4!$T$52)</f>
        <v/>
      </c>
    </row>
    <row r="68" spans="1:67" hidden="1" x14ac:dyDescent="0.2">
      <c r="A68" s="14"/>
      <c r="B68" s="14"/>
      <c r="C68" s="14"/>
      <c r="D68" s="15"/>
      <c r="E68" s="15"/>
      <c r="F68" s="93"/>
      <c r="G68" s="15"/>
      <c r="H68" s="15"/>
      <c r="I68" s="15"/>
      <c r="J68" s="93"/>
      <c r="K68" s="14"/>
      <c r="L68" s="14"/>
      <c r="M68" s="15"/>
      <c r="N68" s="15"/>
      <c r="O68" s="15"/>
      <c r="P68" s="15"/>
      <c r="Q68" s="15"/>
      <c r="R68" s="15"/>
      <c r="S68" s="15"/>
      <c r="T68" s="15"/>
      <c r="U68" s="15"/>
      <c r="V68" s="15"/>
      <c r="W68" s="15"/>
      <c r="X68" s="36"/>
      <c r="Y68" s="36"/>
      <c r="Z68" s="15"/>
      <c r="AA68" s="36"/>
      <c r="AB68" s="14"/>
      <c r="AF68" s="79">
        <v>9</v>
      </c>
      <c r="AG68" s="73" t="str">
        <f>IF(ISBLANK(Pér4!$U$18),"",Pér4!$U$18)</f>
        <v/>
      </c>
      <c r="AH68" s="73" t="str">
        <f>IF(ISBLANK(Pér4!$U$19),"",Pér4!$U$19)</f>
        <v/>
      </c>
      <c r="AI68" s="73" t="str">
        <f>IF(ISBLANK(Pér4!$U$20),"",Pér4!$U$20)</f>
        <v/>
      </c>
      <c r="AJ68" s="73" t="str">
        <f>IF(ISBLANK(Pér4!$U$21),"",Pér4!$U$21)</f>
        <v/>
      </c>
      <c r="AK68" s="73" t="str">
        <f>IF(ISBLANK(Pér4!$U$22),"",Pér4!$U$22)</f>
        <v/>
      </c>
      <c r="AL68" s="73" t="str">
        <f>IF(ISBLANK(Pér4!$U$23),"",Pér4!$U$23)</f>
        <v/>
      </c>
      <c r="AM68" s="73" t="str">
        <f>IF(ISBLANK(Pér4!$U$24),"",Pér4!$U$24)</f>
        <v/>
      </c>
      <c r="AN68" s="73" t="str">
        <f>IF(ISBLANK(Pér4!$U$25),"",Pér4!$U$25)</f>
        <v/>
      </c>
      <c r="AO68" s="73" t="str">
        <f>IF(ISBLANK(Pér4!$U$26),"",Pér4!$U$26)</f>
        <v/>
      </c>
      <c r="AP68" s="73" t="str">
        <f>IF(ISBLANK(Pér4!$U$27),"",Pér4!$U$27)</f>
        <v/>
      </c>
      <c r="AQ68" s="73" t="str">
        <f>IF(ISBLANK(Pér4!$U$28),"",Pér4!$U$28)</f>
        <v/>
      </c>
      <c r="AR68" s="73" t="str">
        <f>IF(ISBLANK(Pér4!$U$29),"",Pér4!$U$29)</f>
        <v/>
      </c>
      <c r="AS68" s="73" t="str">
        <f>IF(ISBLANK(Pér4!$U$30),"",Pér4!$U$30)</f>
        <v/>
      </c>
      <c r="AT68" s="73" t="str">
        <f>IF(ISBLANK(Pér4!$U$31),"",Pér4!$U$31)</f>
        <v/>
      </c>
      <c r="AU68" s="73" t="str">
        <f>IF(ISBLANK(Pér4!$U$32),"",Pér4!$U$32)</f>
        <v/>
      </c>
      <c r="AV68" s="73" t="str">
        <f>IF(ISBLANK(Pér4!$U$33),"",Pér4!$U$33)</f>
        <v/>
      </c>
      <c r="AW68" s="73" t="str">
        <f>IF(ISBLANK(Pér4!$U$34),"",Pér4!$U$34)</f>
        <v/>
      </c>
      <c r="AX68" s="73" t="str">
        <f>IF(ISBLANK(Pér4!$U$35),"",Pér4!$U$35)</f>
        <v/>
      </c>
      <c r="AY68" s="73" t="str">
        <f>IF(ISBLANK(Pér4!$U$36),"",Pér4!$U$36)</f>
        <v/>
      </c>
      <c r="AZ68" s="73" t="str">
        <f>IF(ISBLANK(Pér4!$U$37),"",Pér4!$U$37)</f>
        <v/>
      </c>
      <c r="BA68" s="73" t="str">
        <f>IF(ISBLANK(Pér4!$U$38),"",Pér4!$U$38)</f>
        <v/>
      </c>
      <c r="BB68" s="73" t="str">
        <f>IF(ISBLANK(Pér4!$U$39),"",Pér4!$U$39)</f>
        <v/>
      </c>
      <c r="BC68" s="73" t="str">
        <f>IF(ISBLANK(Pér4!$U$40),"",Pér4!$U$40)</f>
        <v/>
      </c>
      <c r="BD68" s="73" t="str">
        <f>IF(ISBLANK(Pér4!$U$41),"",Pér4!$U$41)</f>
        <v/>
      </c>
      <c r="BE68" s="73" t="str">
        <f>IF(ISBLANK(Pér4!$U$42),"",Pér4!$U$42)</f>
        <v/>
      </c>
      <c r="BF68" s="73" t="str">
        <f>IF(ISBLANK(Pér4!$U$43),"",Pér4!$U$43)</f>
        <v/>
      </c>
      <c r="BG68" s="73" t="str">
        <f>IF(ISBLANK(Pér4!$U$44),"",Pér4!$U$44)</f>
        <v/>
      </c>
      <c r="BH68" s="73" t="str">
        <f>IF(ISBLANK(Pér4!$U$45),"",Pér4!$U$45)</f>
        <v/>
      </c>
      <c r="BI68" s="73" t="str">
        <f>IF(ISBLANK(Pér4!$U$46),"",Pér4!$U$46)</f>
        <v/>
      </c>
      <c r="BJ68" s="73" t="str">
        <f>IF(ISBLANK(Pér4!$U$47),"",Pér4!$U$47)</f>
        <v/>
      </c>
      <c r="BK68" s="73" t="str">
        <f>IF(ISBLANK(Pér4!$U$48),"",Pér4!$U$48)</f>
        <v/>
      </c>
      <c r="BL68" s="73" t="str">
        <f>IF(ISBLANK(Pér4!$U$49),"",Pér4!$U$49)</f>
        <v/>
      </c>
      <c r="BM68" s="73" t="str">
        <f>IF(ISBLANK(Pér4!$U$50),"",Pér4!$U$50)</f>
        <v/>
      </c>
      <c r="BN68" s="73" t="str">
        <f>IF(ISBLANK(Pér4!$U$51),"",Pér4!$U$51)</f>
        <v/>
      </c>
      <c r="BO68" s="83" t="str">
        <f>IF(ISBLANK(Pér4!$U$52),"",Pér4!$U$52)</f>
        <v/>
      </c>
    </row>
    <row r="69" spans="1:67" hidden="1" x14ac:dyDescent="0.2">
      <c r="A69" s="14"/>
      <c r="B69" s="14"/>
      <c r="C69" s="14"/>
      <c r="D69" s="15"/>
      <c r="E69" s="15"/>
      <c r="F69" s="93"/>
      <c r="G69" s="15"/>
      <c r="H69" s="15"/>
      <c r="I69" s="15"/>
      <c r="J69" s="93"/>
      <c r="K69" s="14"/>
      <c r="L69" s="14"/>
      <c r="M69" s="15"/>
      <c r="N69" s="15"/>
      <c r="O69" s="15"/>
      <c r="P69" s="15"/>
      <c r="Q69" s="15"/>
      <c r="R69" s="15"/>
      <c r="S69" s="15"/>
      <c r="T69" s="15"/>
      <c r="U69" s="15"/>
      <c r="V69" s="15"/>
      <c r="W69" s="15"/>
      <c r="X69" s="36"/>
      <c r="Y69" s="36"/>
      <c r="Z69" s="15"/>
      <c r="AA69" s="36"/>
      <c r="AB69" s="14"/>
      <c r="AF69" s="79">
        <v>10</v>
      </c>
      <c r="AG69" s="73" t="str">
        <f>IF(ISBLANK(Pér4!$V$18),"",Pér4!$V$18)</f>
        <v/>
      </c>
      <c r="AH69" s="73" t="str">
        <f>IF(ISBLANK(Pér4!$V$19),"",Pér4!$V$19)</f>
        <v/>
      </c>
      <c r="AI69" s="73" t="str">
        <f>IF(ISBLANK(Pér4!$V$20),"",Pér4!$V$20)</f>
        <v/>
      </c>
      <c r="AJ69" s="73" t="str">
        <f>IF(ISBLANK(Pér4!$V$21),"",Pér4!$V$21)</f>
        <v/>
      </c>
      <c r="AK69" s="73" t="str">
        <f>IF(ISBLANK(Pér4!$V$22),"",Pér4!$V$22)</f>
        <v/>
      </c>
      <c r="AL69" s="73" t="str">
        <f>IF(ISBLANK(Pér4!$V$23),"",Pér4!$V$23)</f>
        <v/>
      </c>
      <c r="AM69" s="73" t="str">
        <f>IF(ISBLANK(Pér4!$V$24),"",Pér4!$V$24)</f>
        <v/>
      </c>
      <c r="AN69" s="73" t="str">
        <f>IF(ISBLANK(Pér4!$V$25),"",Pér4!$V$25)</f>
        <v/>
      </c>
      <c r="AO69" s="73" t="str">
        <f>IF(ISBLANK(Pér4!$V$26),"",Pér4!$V$26)</f>
        <v/>
      </c>
      <c r="AP69" s="73" t="str">
        <f>IF(ISBLANK(Pér4!$V$27),"",Pér4!$V$27)</f>
        <v/>
      </c>
      <c r="AQ69" s="73" t="str">
        <f>IF(ISBLANK(Pér4!$V$28),"",Pér4!$V$28)</f>
        <v/>
      </c>
      <c r="AR69" s="73" t="str">
        <f>IF(ISBLANK(Pér4!$V$29),"",Pér4!$V$29)</f>
        <v/>
      </c>
      <c r="AS69" s="73" t="str">
        <f>IF(ISBLANK(Pér4!$V$30),"",Pér4!$V$30)</f>
        <v/>
      </c>
      <c r="AT69" s="73" t="str">
        <f>IF(ISBLANK(Pér4!$V$31),"",Pér4!$V$31)</f>
        <v/>
      </c>
      <c r="AU69" s="73" t="str">
        <f>IF(ISBLANK(Pér4!$V$32),"",Pér4!$V$32)</f>
        <v/>
      </c>
      <c r="AV69" s="73" t="str">
        <f>IF(ISBLANK(Pér4!$V$33),"",Pér4!$V$33)</f>
        <v/>
      </c>
      <c r="AW69" s="73" t="str">
        <f>IF(ISBLANK(Pér4!$V$34),"",Pér4!$V$34)</f>
        <v/>
      </c>
      <c r="AX69" s="73" t="str">
        <f>IF(ISBLANK(Pér4!$V$35),"",Pér4!$V$35)</f>
        <v/>
      </c>
      <c r="AY69" s="73" t="str">
        <f>IF(ISBLANK(Pér4!$V$36),"",Pér4!$V$36)</f>
        <v/>
      </c>
      <c r="AZ69" s="73" t="str">
        <f>IF(ISBLANK(Pér4!$V$37),"",Pér4!$V$37)</f>
        <v/>
      </c>
      <c r="BA69" s="73" t="str">
        <f>IF(ISBLANK(Pér4!$V$38),"",Pér4!$V$38)</f>
        <v/>
      </c>
      <c r="BB69" s="73" t="str">
        <f>IF(ISBLANK(Pér4!$V$39),"",Pér4!$V$39)</f>
        <v/>
      </c>
      <c r="BC69" s="73" t="str">
        <f>IF(ISBLANK(Pér4!$V$40),"",Pér4!$V$40)</f>
        <v/>
      </c>
      <c r="BD69" s="73" t="str">
        <f>IF(ISBLANK(Pér4!$V$41),"",Pér4!$V$41)</f>
        <v/>
      </c>
      <c r="BE69" s="73" t="str">
        <f>IF(ISBLANK(Pér4!$V$42),"",Pér4!$V$42)</f>
        <v/>
      </c>
      <c r="BF69" s="73" t="str">
        <f>IF(ISBLANK(Pér4!$V$43),"",Pér4!$V$43)</f>
        <v/>
      </c>
      <c r="BG69" s="73" t="str">
        <f>IF(ISBLANK(Pér4!$V$44),"",Pér4!$V$44)</f>
        <v/>
      </c>
      <c r="BH69" s="73" t="str">
        <f>IF(ISBLANK(Pér4!$V$45),"",Pér4!$V$45)</f>
        <v/>
      </c>
      <c r="BI69" s="73" t="str">
        <f>IF(ISBLANK(Pér4!$V$46),"",Pér4!$V$46)</f>
        <v/>
      </c>
      <c r="BJ69" s="73" t="str">
        <f>IF(ISBLANK(Pér4!$V$47),"",Pér4!$V$47)</f>
        <v/>
      </c>
      <c r="BK69" s="73" t="str">
        <f>IF(ISBLANK(Pér4!$V$48),"",Pér4!$V$48)</f>
        <v/>
      </c>
      <c r="BL69" s="73" t="str">
        <f>IF(ISBLANK(Pér4!$V$49),"",Pér4!$V$49)</f>
        <v/>
      </c>
      <c r="BM69" s="73" t="str">
        <f>IF(ISBLANK(Pér4!$V$50),"",Pér4!$V$50)</f>
        <v/>
      </c>
      <c r="BN69" s="73" t="str">
        <f>IF(ISBLANK(Pér4!$V$51),"",Pér4!$V$51)</f>
        <v/>
      </c>
      <c r="BO69" s="83" t="str">
        <f>IF(ISBLANK(Pér4!$V$52),"",Pér4!$V$52)</f>
        <v/>
      </c>
    </row>
    <row r="70" spans="1:67" hidden="1" x14ac:dyDescent="0.2">
      <c r="A70" s="14"/>
      <c r="B70" s="14"/>
      <c r="C70" s="14"/>
      <c r="D70" s="15"/>
      <c r="E70" s="15"/>
      <c r="F70" s="93"/>
      <c r="G70" s="15"/>
      <c r="H70" s="15"/>
      <c r="I70" s="15"/>
      <c r="J70" s="93"/>
      <c r="K70" s="14"/>
      <c r="L70" s="14"/>
      <c r="M70" s="15"/>
      <c r="N70" s="15"/>
      <c r="O70" s="15"/>
      <c r="P70" s="15"/>
      <c r="Q70" s="15"/>
      <c r="R70" s="15"/>
      <c r="S70" s="15"/>
      <c r="T70" s="15"/>
      <c r="U70" s="15"/>
      <c r="V70" s="15"/>
      <c r="W70" s="15"/>
      <c r="X70" s="36"/>
      <c r="Y70" s="36"/>
      <c r="Z70" s="15"/>
      <c r="AA70" s="36"/>
      <c r="AB70" s="14"/>
      <c r="AF70" s="79">
        <v>11</v>
      </c>
      <c r="AG70" s="73" t="str">
        <f>IF(ISBLANK(Pér4!$W$18),"",Pér4!$W$18)</f>
        <v/>
      </c>
      <c r="AH70" s="73" t="str">
        <f>IF(ISBLANK(Pér4!$W$19),"",Pér4!$W$19)</f>
        <v/>
      </c>
      <c r="AI70" s="73" t="str">
        <f>IF(ISBLANK(Pér4!$W$20),"",Pér4!$W$20)</f>
        <v/>
      </c>
      <c r="AJ70" s="73" t="str">
        <f>IF(ISBLANK(Pér4!$W$21),"",Pér4!$W$21)</f>
        <v/>
      </c>
      <c r="AK70" s="73" t="str">
        <f>IF(ISBLANK(Pér4!$W$22),"",Pér4!$W$22)</f>
        <v/>
      </c>
      <c r="AL70" s="73" t="str">
        <f>IF(ISBLANK(Pér4!$W$23),"",Pér4!$W$23)</f>
        <v/>
      </c>
      <c r="AM70" s="73" t="str">
        <f>IF(ISBLANK(Pér4!$W$24),"",Pér4!$W$24)</f>
        <v/>
      </c>
      <c r="AN70" s="73" t="str">
        <f>IF(ISBLANK(Pér4!$W$25),"",Pér4!$W$25)</f>
        <v/>
      </c>
      <c r="AO70" s="73" t="str">
        <f>IF(ISBLANK(Pér4!$W$26),"",Pér4!$W$26)</f>
        <v/>
      </c>
      <c r="AP70" s="73" t="str">
        <f>IF(ISBLANK(Pér4!$W$27),"",Pér4!$W$27)</f>
        <v/>
      </c>
      <c r="AQ70" s="73" t="str">
        <f>IF(ISBLANK(Pér4!$W$28),"",Pér4!$W$28)</f>
        <v/>
      </c>
      <c r="AR70" s="73" t="str">
        <f>IF(ISBLANK(Pér4!$W$29),"",Pér4!$W$29)</f>
        <v/>
      </c>
      <c r="AS70" s="73" t="str">
        <f>IF(ISBLANK(Pér4!$W$30),"",Pér4!$W$30)</f>
        <v/>
      </c>
      <c r="AT70" s="73" t="str">
        <f>IF(ISBLANK(Pér4!$W$31),"",Pér4!$W$31)</f>
        <v/>
      </c>
      <c r="AU70" s="73" t="str">
        <f>IF(ISBLANK(Pér4!$W$32),"",Pér4!$W$32)</f>
        <v/>
      </c>
      <c r="AV70" s="73" t="str">
        <f>IF(ISBLANK(Pér4!$W$33),"",Pér4!$W$33)</f>
        <v/>
      </c>
      <c r="AW70" s="73" t="str">
        <f>IF(ISBLANK(Pér4!$W$34),"",Pér4!$W$34)</f>
        <v/>
      </c>
      <c r="AX70" s="73" t="str">
        <f>IF(ISBLANK(Pér4!$W$35),"",Pér4!$W$35)</f>
        <v/>
      </c>
      <c r="AY70" s="73" t="str">
        <f>IF(ISBLANK(Pér4!$W$36),"",Pér4!$W$36)</f>
        <v/>
      </c>
      <c r="AZ70" s="73" t="str">
        <f>IF(ISBLANK(Pér4!$W$37),"",Pér4!$W$37)</f>
        <v/>
      </c>
      <c r="BA70" s="73" t="str">
        <f>IF(ISBLANK(Pér4!$W$38),"",Pér4!$W$38)</f>
        <v/>
      </c>
      <c r="BB70" s="73" t="str">
        <f>IF(ISBLANK(Pér4!$W$39),"",Pér4!$W$39)</f>
        <v/>
      </c>
      <c r="BC70" s="73" t="str">
        <f>IF(ISBLANK(Pér4!$W$40),"",Pér4!$W$40)</f>
        <v/>
      </c>
      <c r="BD70" s="73" t="str">
        <f>IF(ISBLANK(Pér4!$W$41),"",Pér4!$W$41)</f>
        <v/>
      </c>
      <c r="BE70" s="73" t="str">
        <f>IF(ISBLANK(Pér4!$W$42),"",Pér4!$W$42)</f>
        <v/>
      </c>
      <c r="BF70" s="73" t="str">
        <f>IF(ISBLANK(Pér4!$W$43),"",Pér4!$W$43)</f>
        <v/>
      </c>
      <c r="BG70" s="73" t="str">
        <f>IF(ISBLANK(Pér4!$W$44),"",Pér4!$W$44)</f>
        <v/>
      </c>
      <c r="BH70" s="73" t="str">
        <f>IF(ISBLANK(Pér4!$W$45),"",Pér4!$W$45)</f>
        <v/>
      </c>
      <c r="BI70" s="73" t="str">
        <f>IF(ISBLANK(Pér4!$W$46),"",Pér4!$W$46)</f>
        <v/>
      </c>
      <c r="BJ70" s="73" t="str">
        <f>IF(ISBLANK(Pér4!$W$47),"",Pér4!$W$47)</f>
        <v/>
      </c>
      <c r="BK70" s="73" t="str">
        <f>IF(ISBLANK(Pér4!$W$48),"",Pér4!$W$48)</f>
        <v/>
      </c>
      <c r="BL70" s="73" t="str">
        <f>IF(ISBLANK(Pér4!$W$49),"",Pér4!$W$49)</f>
        <v/>
      </c>
      <c r="BM70" s="73" t="str">
        <f>IF(ISBLANK(Pér4!$W$50),"",Pér4!$W$50)</f>
        <v/>
      </c>
      <c r="BN70" s="73" t="str">
        <f>IF(ISBLANK(Pér4!$W$51),"",Pér4!$W$51)</f>
        <v/>
      </c>
      <c r="BO70" s="83" t="str">
        <f>IF(ISBLANK(Pér4!$W$52),"",Pér4!$W$52)</f>
        <v/>
      </c>
    </row>
    <row r="71" spans="1:67" hidden="1" x14ac:dyDescent="0.2">
      <c r="A71" s="14"/>
      <c r="B71" s="14"/>
      <c r="C71" s="14"/>
      <c r="D71" s="15"/>
      <c r="E71" s="15"/>
      <c r="F71" s="93"/>
      <c r="G71" s="15"/>
      <c r="H71" s="15"/>
      <c r="I71" s="15"/>
      <c r="J71" s="93"/>
      <c r="K71" s="14"/>
      <c r="L71" s="14"/>
      <c r="M71" s="15"/>
      <c r="N71" s="15"/>
      <c r="O71" s="15"/>
      <c r="P71" s="15"/>
      <c r="Q71" s="15"/>
      <c r="R71" s="15"/>
      <c r="S71" s="15"/>
      <c r="T71" s="15"/>
      <c r="U71" s="15"/>
      <c r="V71" s="15"/>
      <c r="W71" s="15"/>
      <c r="X71" s="36"/>
      <c r="Y71" s="36"/>
      <c r="Z71" s="15"/>
      <c r="AA71" s="36"/>
      <c r="AB71" s="14"/>
      <c r="AF71" s="79">
        <v>12</v>
      </c>
      <c r="AG71" s="73" t="str">
        <f>IF(ISBLANK(Pér4!$X$18),"",Pér4!$X$18)</f>
        <v/>
      </c>
      <c r="AH71" s="73" t="str">
        <f>IF(ISBLANK(Pér4!$X$19),"",Pér4!$X$19)</f>
        <v/>
      </c>
      <c r="AI71" s="73" t="str">
        <f>IF(ISBLANK(Pér4!$X$20),"",Pér4!$X$20)</f>
        <v/>
      </c>
      <c r="AJ71" s="73" t="str">
        <f>IF(ISBLANK(Pér4!$X$21),"",Pér4!$X$21)</f>
        <v/>
      </c>
      <c r="AK71" s="73" t="str">
        <f>IF(ISBLANK(Pér4!$X$22),"",Pér4!$X$22)</f>
        <v/>
      </c>
      <c r="AL71" s="73" t="str">
        <f>IF(ISBLANK(Pér4!$X$23),"",Pér4!$X$23)</f>
        <v/>
      </c>
      <c r="AM71" s="73" t="str">
        <f>IF(ISBLANK(Pér4!$X$24),"",Pér4!$X$24)</f>
        <v/>
      </c>
      <c r="AN71" s="73" t="str">
        <f>IF(ISBLANK(Pér4!$X$25),"",Pér4!$X$25)</f>
        <v/>
      </c>
      <c r="AO71" s="73" t="str">
        <f>IF(ISBLANK(Pér4!$X$26),"",Pér4!$X$26)</f>
        <v/>
      </c>
      <c r="AP71" s="73" t="str">
        <f>IF(ISBLANK(Pér4!$X$27),"",Pér4!$X$27)</f>
        <v/>
      </c>
      <c r="AQ71" s="73" t="str">
        <f>IF(ISBLANK(Pér4!$X$28),"",Pér4!$X$28)</f>
        <v/>
      </c>
      <c r="AR71" s="73" t="str">
        <f>IF(ISBLANK(Pér4!$X$29),"",Pér4!$X$29)</f>
        <v/>
      </c>
      <c r="AS71" s="73" t="str">
        <f>IF(ISBLANK(Pér4!$X$30),"",Pér4!$X$30)</f>
        <v/>
      </c>
      <c r="AT71" s="73" t="str">
        <f>IF(ISBLANK(Pér4!$X$31),"",Pér4!$X$31)</f>
        <v/>
      </c>
      <c r="AU71" s="73" t="str">
        <f>IF(ISBLANK(Pér4!$X$32),"",Pér4!$X$32)</f>
        <v/>
      </c>
      <c r="AV71" s="73" t="str">
        <f>IF(ISBLANK(Pér4!$X$33),"",Pér4!$X$33)</f>
        <v/>
      </c>
      <c r="AW71" s="73" t="str">
        <f>IF(ISBLANK(Pér4!$X$34),"",Pér4!$X$34)</f>
        <v/>
      </c>
      <c r="AX71" s="73" t="str">
        <f>IF(ISBLANK(Pér4!$X$35),"",Pér4!$X$35)</f>
        <v/>
      </c>
      <c r="AY71" s="73" t="str">
        <f>IF(ISBLANK(Pér4!$X$36),"",Pér4!$X$36)</f>
        <v/>
      </c>
      <c r="AZ71" s="73" t="str">
        <f>IF(ISBLANK(Pér4!$X$37),"",Pér4!$X$37)</f>
        <v/>
      </c>
      <c r="BA71" s="73" t="str">
        <f>IF(ISBLANK(Pér4!$X$38),"",Pér4!$X$38)</f>
        <v/>
      </c>
      <c r="BB71" s="73" t="str">
        <f>IF(ISBLANK(Pér4!$X$39),"",Pér4!$X$39)</f>
        <v/>
      </c>
      <c r="BC71" s="73" t="str">
        <f>IF(ISBLANK(Pér4!$X$40),"",Pér4!$X$40)</f>
        <v/>
      </c>
      <c r="BD71" s="73" t="str">
        <f>IF(ISBLANK(Pér4!$X$41),"",Pér4!$X$41)</f>
        <v/>
      </c>
      <c r="BE71" s="73" t="str">
        <f>IF(ISBLANK(Pér4!$X$42),"",Pér4!$X$42)</f>
        <v/>
      </c>
      <c r="BF71" s="73" t="str">
        <f>IF(ISBLANK(Pér4!$X$43),"",Pér4!$X$43)</f>
        <v/>
      </c>
      <c r="BG71" s="73" t="str">
        <f>IF(ISBLANK(Pér4!$X$44),"",Pér4!$X$44)</f>
        <v/>
      </c>
      <c r="BH71" s="73" t="str">
        <f>IF(ISBLANK(Pér4!$X$45),"",Pér4!$X$45)</f>
        <v/>
      </c>
      <c r="BI71" s="73" t="str">
        <f>IF(ISBLANK(Pér4!$X$46),"",Pér4!$X$46)</f>
        <v/>
      </c>
      <c r="BJ71" s="73" t="str">
        <f>IF(ISBLANK(Pér4!$X$47),"",Pér4!$X$47)</f>
        <v/>
      </c>
      <c r="BK71" s="73" t="str">
        <f>IF(ISBLANK(Pér4!$X$48),"",Pér4!$X$48)</f>
        <v/>
      </c>
      <c r="BL71" s="73" t="str">
        <f>IF(ISBLANK(Pér4!$X$49),"",Pér4!$X$49)</f>
        <v/>
      </c>
      <c r="BM71" s="73" t="str">
        <f>IF(ISBLANK(Pér4!$X$50),"",Pér4!$X$50)</f>
        <v/>
      </c>
      <c r="BN71" s="73" t="str">
        <f>IF(ISBLANK(Pér4!$X$51),"",Pér4!$X$51)</f>
        <v/>
      </c>
      <c r="BO71" s="83" t="str">
        <f>IF(ISBLANK(Pér4!$X$52),"",Pér4!$X$52)</f>
        <v/>
      </c>
    </row>
    <row r="72" spans="1:67" hidden="1" x14ac:dyDescent="0.2">
      <c r="A72" s="14"/>
      <c r="B72" s="14"/>
      <c r="C72" s="14"/>
      <c r="D72" s="15"/>
      <c r="E72" s="15"/>
      <c r="F72" s="93"/>
      <c r="G72" s="15"/>
      <c r="H72" s="15"/>
      <c r="I72" s="15"/>
      <c r="J72" s="93"/>
      <c r="K72" s="14"/>
      <c r="L72" s="14"/>
      <c r="M72" s="15"/>
      <c r="N72" s="15"/>
      <c r="O72" s="15"/>
      <c r="P72" s="15"/>
      <c r="Q72" s="15"/>
      <c r="R72" s="15"/>
      <c r="S72" s="15"/>
      <c r="T72" s="15"/>
      <c r="U72" s="15"/>
      <c r="V72" s="15"/>
      <c r="W72" s="15"/>
      <c r="X72" s="36"/>
      <c r="Y72" s="36"/>
      <c r="Z72" s="15"/>
      <c r="AA72" s="36"/>
      <c r="AB72" s="14"/>
      <c r="AF72" s="79">
        <v>13</v>
      </c>
      <c r="AG72" s="73" t="str">
        <f>IF(ISBLANK(Pér4!$Y$18),"",Pér4!$Y$18)</f>
        <v/>
      </c>
      <c r="AH72" s="73" t="str">
        <f>IF(ISBLANK(Pér4!$Y$19),"",Pér4!$Y$19)</f>
        <v/>
      </c>
      <c r="AI72" s="73" t="str">
        <f>IF(ISBLANK(Pér4!$Y$20),"",Pér4!$Y$20)</f>
        <v/>
      </c>
      <c r="AJ72" s="73" t="str">
        <f>IF(ISBLANK(Pér4!$Y$21),"",Pér4!$Y$21)</f>
        <v/>
      </c>
      <c r="AK72" s="73" t="str">
        <f>IF(ISBLANK(Pér4!$Y$22),"",Pér4!$Y$22)</f>
        <v/>
      </c>
      <c r="AL72" s="73" t="str">
        <f>IF(ISBLANK(Pér4!$Y$23),"",Pér4!$Y$23)</f>
        <v/>
      </c>
      <c r="AM72" s="73" t="str">
        <f>IF(ISBLANK(Pér4!$Y$24),"",Pér4!$Y$24)</f>
        <v/>
      </c>
      <c r="AN72" s="73" t="str">
        <f>IF(ISBLANK(Pér4!$Y$25),"",Pér4!$Y$25)</f>
        <v/>
      </c>
      <c r="AO72" s="73" t="str">
        <f>IF(ISBLANK(Pér4!$Y$26),"",Pér4!$Y$26)</f>
        <v/>
      </c>
      <c r="AP72" s="73" t="str">
        <f>IF(ISBLANK(Pér4!$Y$27),"",Pér4!$Y$27)</f>
        <v/>
      </c>
      <c r="AQ72" s="73" t="str">
        <f>IF(ISBLANK(Pér4!$Y$28),"",Pér4!$Y$28)</f>
        <v/>
      </c>
      <c r="AR72" s="73" t="str">
        <f>IF(ISBLANK(Pér4!$Y$29),"",Pér4!$Y$29)</f>
        <v/>
      </c>
      <c r="AS72" s="73" t="str">
        <f>IF(ISBLANK(Pér4!$Y$30),"",Pér4!$Y$30)</f>
        <v/>
      </c>
      <c r="AT72" s="73" t="str">
        <f>IF(ISBLANK(Pér4!$Y$31),"",Pér4!$Y$31)</f>
        <v/>
      </c>
      <c r="AU72" s="73" t="str">
        <f>IF(ISBLANK(Pér4!$Y$32),"",Pér4!$Y$32)</f>
        <v/>
      </c>
      <c r="AV72" s="73" t="str">
        <f>IF(ISBLANK(Pér4!$Y$33),"",Pér4!$Y$33)</f>
        <v/>
      </c>
      <c r="AW72" s="73" t="str">
        <f>IF(ISBLANK(Pér4!$Y$34),"",Pér4!$Y$34)</f>
        <v/>
      </c>
      <c r="AX72" s="73" t="str">
        <f>IF(ISBLANK(Pér4!$Y$35),"",Pér4!$Y$35)</f>
        <v/>
      </c>
      <c r="AY72" s="73" t="str">
        <f>IF(ISBLANK(Pér4!$Y$36),"",Pér4!$Y$36)</f>
        <v/>
      </c>
      <c r="AZ72" s="73" t="str">
        <f>IF(ISBLANK(Pér4!$Y$37),"",Pér4!$Y$37)</f>
        <v/>
      </c>
      <c r="BA72" s="73" t="str">
        <f>IF(ISBLANK(Pér4!$Y$38),"",Pér4!$Y$38)</f>
        <v/>
      </c>
      <c r="BB72" s="73" t="str">
        <f>IF(ISBLANK(Pér4!$Y$39),"",Pér4!$Y$39)</f>
        <v/>
      </c>
      <c r="BC72" s="73" t="str">
        <f>IF(ISBLANK(Pér4!$Y$40),"",Pér4!$Y$40)</f>
        <v/>
      </c>
      <c r="BD72" s="73" t="str">
        <f>IF(ISBLANK(Pér4!$Y$41),"",Pér4!$Y$41)</f>
        <v/>
      </c>
      <c r="BE72" s="73" t="str">
        <f>IF(ISBLANK(Pér4!$Y$42),"",Pér4!$Y$42)</f>
        <v/>
      </c>
      <c r="BF72" s="73" t="str">
        <f>IF(ISBLANK(Pér4!$Y$43),"",Pér4!$Y$43)</f>
        <v/>
      </c>
      <c r="BG72" s="73" t="str">
        <f>IF(ISBLANK(Pér4!$Y$44),"",Pér4!$Y$44)</f>
        <v/>
      </c>
      <c r="BH72" s="73" t="str">
        <f>IF(ISBLANK(Pér4!$Y$45),"",Pér4!$Y$45)</f>
        <v/>
      </c>
      <c r="BI72" s="73" t="str">
        <f>IF(ISBLANK(Pér4!$Y$46),"",Pér4!$Y$46)</f>
        <v/>
      </c>
      <c r="BJ72" s="73" t="str">
        <f>IF(ISBLANK(Pér4!$Y$47),"",Pér4!$Y$47)</f>
        <v/>
      </c>
      <c r="BK72" s="73" t="str">
        <f>IF(ISBLANK(Pér4!$Y$48),"",Pér4!$Y$48)</f>
        <v/>
      </c>
      <c r="BL72" s="73" t="str">
        <f>IF(ISBLANK(Pér4!$Y$49),"",Pér4!$Y$49)</f>
        <v/>
      </c>
      <c r="BM72" s="73" t="str">
        <f>IF(ISBLANK(Pér4!$Y$50),"",Pér4!$Y$50)</f>
        <v/>
      </c>
      <c r="BN72" s="73" t="str">
        <f>IF(ISBLANK(Pér4!$Y$51),"",Pér4!$Y$51)</f>
        <v/>
      </c>
      <c r="BO72" s="83" t="str">
        <f>IF(ISBLANK(Pér4!$Y$52),"",Pér4!$Y$52)</f>
        <v/>
      </c>
    </row>
    <row r="73" spans="1:67" hidden="1" x14ac:dyDescent="0.2">
      <c r="A73" s="14"/>
      <c r="B73" s="14"/>
      <c r="C73" s="14"/>
      <c r="D73" s="15"/>
      <c r="E73" s="15"/>
      <c r="F73" s="93"/>
      <c r="G73" s="15"/>
      <c r="H73" s="15"/>
      <c r="I73" s="15"/>
      <c r="J73" s="93"/>
      <c r="K73" s="14"/>
      <c r="L73" s="14"/>
      <c r="M73" s="15"/>
      <c r="N73" s="15"/>
      <c r="O73" s="15"/>
      <c r="P73" s="15"/>
      <c r="Q73" s="15"/>
      <c r="R73" s="15"/>
      <c r="S73" s="15"/>
      <c r="T73" s="15"/>
      <c r="U73" s="15"/>
      <c r="V73" s="15"/>
      <c r="W73" s="15"/>
      <c r="X73" s="36"/>
      <c r="Y73" s="36"/>
      <c r="Z73" s="15"/>
      <c r="AA73" s="36"/>
      <c r="AB73" s="14"/>
      <c r="AF73" s="80">
        <v>14</v>
      </c>
      <c r="AG73" s="81" t="str">
        <f>IF(ISBLANK(Pér4!$Z$18),"",Pér4!$Z$18)</f>
        <v/>
      </c>
      <c r="AH73" s="81" t="str">
        <f>IF(ISBLANK(Pér4!$Z$19),"",Pér4!$Z$19)</f>
        <v/>
      </c>
      <c r="AI73" s="81" t="str">
        <f>IF(ISBLANK(Pér4!$Z$20),"",Pér4!$Z$20)</f>
        <v/>
      </c>
      <c r="AJ73" s="81" t="str">
        <f>IF(ISBLANK(Pér4!$Z$21),"",Pér4!$Z$21)</f>
        <v/>
      </c>
      <c r="AK73" s="81" t="str">
        <f>IF(ISBLANK(Pér4!$Z$22),"",Pér4!$Z$22)</f>
        <v/>
      </c>
      <c r="AL73" s="81" t="str">
        <f>IF(ISBLANK(Pér4!$Z$23),"",Pér4!$Z$23)</f>
        <v/>
      </c>
      <c r="AM73" s="81" t="str">
        <f>IF(ISBLANK(Pér4!$Z$24),"",Pér4!$Z$24)</f>
        <v/>
      </c>
      <c r="AN73" s="81" t="str">
        <f>IF(ISBLANK(Pér4!$Z$25),"",Pér4!$Z$25)</f>
        <v/>
      </c>
      <c r="AO73" s="81" t="str">
        <f>IF(ISBLANK(Pér4!$Z$26),"",Pér4!$Z$26)</f>
        <v/>
      </c>
      <c r="AP73" s="81" t="str">
        <f>IF(ISBLANK(Pér4!$Z$27),"",Pér4!$Z$27)</f>
        <v/>
      </c>
      <c r="AQ73" s="81" t="str">
        <f>IF(ISBLANK(Pér4!$Z$28),"",Pér4!$Z$28)</f>
        <v/>
      </c>
      <c r="AR73" s="81" t="str">
        <f>IF(ISBLANK(Pér4!$Z$29),"",Pér4!$Z$29)</f>
        <v/>
      </c>
      <c r="AS73" s="81" t="str">
        <f>IF(ISBLANK(Pér4!$Z$30),"",Pér4!$Z$30)</f>
        <v/>
      </c>
      <c r="AT73" s="81" t="str">
        <f>IF(ISBLANK(Pér4!$Z$31),"",Pér4!$Z$31)</f>
        <v/>
      </c>
      <c r="AU73" s="81" t="str">
        <f>IF(ISBLANK(Pér4!$Z$32),"",Pér4!$Z$32)</f>
        <v/>
      </c>
      <c r="AV73" s="81" t="str">
        <f>IF(ISBLANK(Pér4!$Z$33),"",Pér4!$Z$33)</f>
        <v/>
      </c>
      <c r="AW73" s="81" t="str">
        <f>IF(ISBLANK(Pér4!$Z$34),"",Pér4!$Z$34)</f>
        <v/>
      </c>
      <c r="AX73" s="81" t="str">
        <f>IF(ISBLANK(Pér4!$Z$35),"",Pér4!$Z$35)</f>
        <v/>
      </c>
      <c r="AY73" s="81" t="str">
        <f>IF(ISBLANK(Pér4!$Z$36),"",Pér4!$Z$36)</f>
        <v/>
      </c>
      <c r="AZ73" s="81" t="str">
        <f>IF(ISBLANK(Pér4!$Z$37),"",Pér4!$Z$37)</f>
        <v/>
      </c>
      <c r="BA73" s="81" t="str">
        <f>IF(ISBLANK(Pér4!$Z$38),"",Pér4!$Z$38)</f>
        <v/>
      </c>
      <c r="BB73" s="81" t="str">
        <f>IF(ISBLANK(Pér4!$Z$39),"",Pér4!$Z$39)</f>
        <v/>
      </c>
      <c r="BC73" s="81" t="str">
        <f>IF(ISBLANK(Pér4!$Z$40),"",Pér4!$Z$40)</f>
        <v/>
      </c>
      <c r="BD73" s="81" t="str">
        <f>IF(ISBLANK(Pér4!$Z$41),"",Pér4!$Z$41)</f>
        <v/>
      </c>
      <c r="BE73" s="81" t="str">
        <f>IF(ISBLANK(Pér4!$Z$42),"",Pér4!$Z$42)</f>
        <v/>
      </c>
      <c r="BF73" s="81" t="str">
        <f>IF(ISBLANK(Pér4!$Z$43),"",Pér4!$Z$43)</f>
        <v/>
      </c>
      <c r="BG73" s="81" t="str">
        <f>IF(ISBLANK(Pér4!$Z$44),"",Pér4!$Z$44)</f>
        <v/>
      </c>
      <c r="BH73" s="81" t="str">
        <f>IF(ISBLANK(Pér4!$Z$45),"",Pér4!$Z$45)</f>
        <v/>
      </c>
      <c r="BI73" s="81" t="str">
        <f>IF(ISBLANK(Pér4!$Z$46),"",Pér4!$Z$46)</f>
        <v/>
      </c>
      <c r="BJ73" s="81" t="str">
        <f>IF(ISBLANK(Pér4!$Z$47),"",Pér4!$Z$47)</f>
        <v/>
      </c>
      <c r="BK73" s="81" t="str">
        <f>IF(ISBLANK(Pér4!$Z$48),"",Pér4!$Z$48)</f>
        <v/>
      </c>
      <c r="BL73" s="81" t="str">
        <f>IF(ISBLANK(Pér4!$Z$49),"",Pér4!$Z$49)</f>
        <v/>
      </c>
      <c r="BM73" s="81" t="str">
        <f>IF(ISBLANK(Pér4!$Z$50),"",Pér4!$Z$50)</f>
        <v/>
      </c>
      <c r="BN73" s="81" t="str">
        <f>IF(ISBLANK(Pér4!$Z$51),"",Pér4!$Z$51)</f>
        <v/>
      </c>
      <c r="BO73" s="84" t="str">
        <f>IF(ISBLANK(Pér4!$Z$52),"",Pér4!$Z$52)</f>
        <v/>
      </c>
    </row>
    <row r="74" spans="1:67" hidden="1" x14ac:dyDescent="0.2">
      <c r="A74" s="14"/>
      <c r="B74" s="14"/>
      <c r="C74" s="14"/>
      <c r="D74" s="15"/>
      <c r="E74" s="15"/>
      <c r="F74" s="93"/>
      <c r="G74" s="15"/>
      <c r="H74" s="15"/>
      <c r="I74" s="15"/>
      <c r="J74" s="93"/>
      <c r="K74" s="14"/>
      <c r="L74" s="14"/>
      <c r="M74" s="15"/>
      <c r="N74" s="15"/>
      <c r="O74" s="15"/>
      <c r="P74" s="15"/>
      <c r="Q74" s="15"/>
      <c r="R74" s="15"/>
      <c r="S74" s="15"/>
      <c r="T74" s="15"/>
      <c r="U74" s="15"/>
      <c r="V74" s="15"/>
      <c r="W74" s="15"/>
      <c r="X74" s="36"/>
      <c r="Y74" s="36"/>
      <c r="Z74" s="15"/>
      <c r="AA74" s="36"/>
      <c r="AB74" s="14"/>
    </row>
    <row r="75" spans="1:67" hidden="1" x14ac:dyDescent="0.2">
      <c r="A75" s="14"/>
      <c r="B75" s="14"/>
      <c r="C75" s="14"/>
      <c r="D75" s="15"/>
      <c r="E75" s="15"/>
      <c r="F75" s="93"/>
      <c r="G75" s="15"/>
      <c r="H75" s="15"/>
      <c r="I75" s="15"/>
      <c r="J75" s="93"/>
      <c r="K75" s="14"/>
      <c r="L75" s="14"/>
      <c r="M75" s="15"/>
      <c r="N75" s="15"/>
      <c r="O75" s="15"/>
      <c r="P75" s="15"/>
      <c r="Q75" s="15"/>
      <c r="R75" s="15"/>
      <c r="S75" s="15"/>
      <c r="T75" s="15"/>
      <c r="U75" s="15"/>
      <c r="V75" s="15"/>
      <c r="W75" s="15"/>
      <c r="X75" s="36"/>
      <c r="Y75" s="36"/>
      <c r="Z75" s="15"/>
      <c r="AA75" s="36"/>
      <c r="AB75" s="14"/>
      <c r="AF75" s="76" t="s">
        <v>56</v>
      </c>
      <c r="AG75" s="77">
        <v>1</v>
      </c>
      <c r="AH75" s="77">
        <v>2</v>
      </c>
      <c r="AI75" s="77">
        <v>3</v>
      </c>
      <c r="AJ75" s="77">
        <v>4</v>
      </c>
      <c r="AK75" s="77">
        <v>5</v>
      </c>
      <c r="AL75" s="77">
        <v>6</v>
      </c>
      <c r="AM75" s="77">
        <v>7</v>
      </c>
      <c r="AN75" s="77">
        <v>8</v>
      </c>
      <c r="AO75" s="77">
        <v>9</v>
      </c>
      <c r="AP75" s="77">
        <v>10</v>
      </c>
      <c r="AQ75" s="77">
        <v>11</v>
      </c>
      <c r="AR75" s="77">
        <v>12</v>
      </c>
      <c r="AS75" s="77">
        <v>13</v>
      </c>
      <c r="AT75" s="77">
        <v>14</v>
      </c>
      <c r="AU75" s="77">
        <v>15</v>
      </c>
      <c r="AV75" s="77">
        <v>16</v>
      </c>
      <c r="AW75" s="77">
        <v>17</v>
      </c>
      <c r="AX75" s="77">
        <v>18</v>
      </c>
      <c r="AY75" s="77">
        <v>19</v>
      </c>
      <c r="AZ75" s="77">
        <v>20</v>
      </c>
      <c r="BA75" s="77">
        <v>21</v>
      </c>
      <c r="BB75" s="77">
        <v>22</v>
      </c>
      <c r="BC75" s="77">
        <v>23</v>
      </c>
      <c r="BD75" s="77">
        <v>24</v>
      </c>
      <c r="BE75" s="77">
        <v>25</v>
      </c>
      <c r="BF75" s="77">
        <v>26</v>
      </c>
      <c r="BG75" s="77">
        <v>27</v>
      </c>
      <c r="BH75" s="77">
        <v>28</v>
      </c>
      <c r="BI75" s="77">
        <v>29</v>
      </c>
      <c r="BJ75" s="77">
        <v>30</v>
      </c>
      <c r="BK75" s="77">
        <v>31</v>
      </c>
      <c r="BL75" s="77">
        <v>32</v>
      </c>
      <c r="BM75" s="77">
        <v>33</v>
      </c>
      <c r="BN75" s="77">
        <v>34</v>
      </c>
      <c r="BO75" s="78">
        <v>35</v>
      </c>
    </row>
    <row r="76" spans="1:67" hidden="1" x14ac:dyDescent="0.2">
      <c r="A76" s="14"/>
      <c r="B76" s="14"/>
      <c r="C76" s="14"/>
      <c r="D76" s="15"/>
      <c r="E76" s="15"/>
      <c r="F76" s="93"/>
      <c r="G76" s="15"/>
      <c r="H76" s="15"/>
      <c r="I76" s="15"/>
      <c r="J76" s="93"/>
      <c r="K76" s="14"/>
      <c r="L76" s="14"/>
      <c r="M76" s="15"/>
      <c r="N76" s="15"/>
      <c r="O76" s="15"/>
      <c r="P76" s="15"/>
      <c r="Q76" s="15"/>
      <c r="R76" s="15"/>
      <c r="S76" s="15"/>
      <c r="T76" s="15"/>
      <c r="U76" s="15"/>
      <c r="V76" s="15"/>
      <c r="W76" s="15"/>
      <c r="X76" s="36"/>
      <c r="Y76" s="36"/>
      <c r="Z76" s="15"/>
      <c r="AA76" s="36"/>
      <c r="AB76" s="14"/>
      <c r="AF76" s="79">
        <v>1</v>
      </c>
      <c r="AG76" s="73" t="str">
        <f>IF(ISBLANK(Pér5!$M$18),"",Pér5!$M$18)</f>
        <v/>
      </c>
      <c r="AH76" s="73" t="str">
        <f>IF(ISBLANK(Pér5!$M$19),"",Pér5!$M$19)</f>
        <v/>
      </c>
      <c r="AI76" s="73" t="str">
        <f>IF(ISBLANK(Pér5!$M$20),"",Pér5!$M$20)</f>
        <v/>
      </c>
      <c r="AJ76" s="73" t="str">
        <f>IF(ISBLANK(Pér5!$M$21),"",Pér5!$M$21)</f>
        <v/>
      </c>
      <c r="AK76" s="73" t="str">
        <f>IF(ISBLANK(Pér5!$M$22),"",Pér5!$M$22)</f>
        <v/>
      </c>
      <c r="AL76" s="73" t="str">
        <f>IF(ISBLANK(Pér5!$M$23),"",Pér5!$M$23)</f>
        <v/>
      </c>
      <c r="AM76" s="73" t="str">
        <f>IF(ISBLANK(Pér5!$M$24),"",Pér5!$M$24)</f>
        <v/>
      </c>
      <c r="AN76" s="73" t="str">
        <f>IF(ISBLANK(Pér5!$M$25),"",Pér5!$M$25)</f>
        <v/>
      </c>
      <c r="AO76" s="73" t="str">
        <f>IF(ISBLANK(Pér5!$M$26),"",Pér5!$M$26)</f>
        <v/>
      </c>
      <c r="AP76" s="73" t="str">
        <f>IF(ISBLANK(Pér5!$M$27),"",Pér5!$M$27)</f>
        <v/>
      </c>
      <c r="AQ76" s="73" t="str">
        <f>IF(ISBLANK(Pér5!$M$28),"",Pér5!$M$28)</f>
        <v/>
      </c>
      <c r="AR76" s="73" t="str">
        <f>IF(ISBLANK(Pér5!$M$29),"",Pér5!$M$29)</f>
        <v/>
      </c>
      <c r="AS76" s="73" t="str">
        <f>IF(ISBLANK(Pér5!$M$30),"",Pér5!$M$30)</f>
        <v/>
      </c>
      <c r="AT76" s="73" t="str">
        <f>IF(ISBLANK(Pér5!$M$31),"",Pér5!$M$31)</f>
        <v/>
      </c>
      <c r="AU76" s="73" t="str">
        <f>IF(ISBLANK(Pér5!$M$32),"",Pér5!$M$32)</f>
        <v/>
      </c>
      <c r="AV76" s="73" t="str">
        <f>IF(ISBLANK(Pér5!$M$33),"",Pér5!$M$33)</f>
        <v/>
      </c>
      <c r="AW76" s="73" t="str">
        <f>IF(ISBLANK(Pér5!$M$34),"",Pér5!$M$34)</f>
        <v/>
      </c>
      <c r="AX76" s="73" t="str">
        <f>IF(ISBLANK(Pér5!$M$35),"",Pér5!$M$35)</f>
        <v/>
      </c>
      <c r="AY76" s="73" t="str">
        <f>IF(ISBLANK(Pér5!$M$36),"",Pér5!$M$36)</f>
        <v/>
      </c>
      <c r="AZ76" s="73" t="str">
        <f>IF(ISBLANK(Pér5!$M$37),"",Pér5!$M$37)</f>
        <v/>
      </c>
      <c r="BA76" s="73" t="str">
        <f>IF(ISBLANK(Pér5!$M$38),"",Pér5!$M$38)</f>
        <v/>
      </c>
      <c r="BB76" s="73" t="str">
        <f>IF(ISBLANK(Pér5!$M$39),"",Pér5!$M$39)</f>
        <v/>
      </c>
      <c r="BC76" s="73" t="str">
        <f>IF(ISBLANK(Pér5!$M$40),"",Pér5!$M$40)</f>
        <v/>
      </c>
      <c r="BD76" s="73" t="str">
        <f>IF(ISBLANK(Pér5!$M$41),"",Pér5!$M$41)</f>
        <v/>
      </c>
      <c r="BE76" s="73" t="str">
        <f>IF(ISBLANK(Pér5!$M$42),"",Pér5!$M$42)</f>
        <v/>
      </c>
      <c r="BF76" s="73" t="str">
        <f>IF(ISBLANK(Pér5!$M$43),"",Pér5!$M$43)</f>
        <v/>
      </c>
      <c r="BG76" s="73" t="str">
        <f>IF(ISBLANK(Pér5!$M$44),"",Pér5!$M$44)</f>
        <v/>
      </c>
      <c r="BH76" s="73" t="str">
        <f>IF(ISBLANK(Pér5!$M$45),"",Pér5!$M$45)</f>
        <v/>
      </c>
      <c r="BI76" s="73" t="str">
        <f>IF(ISBLANK(Pér5!$M$46),"",Pér5!$M$46)</f>
        <v/>
      </c>
      <c r="BJ76" s="73" t="str">
        <f>IF(ISBLANK(Pér5!$M$47),"",Pér5!$M$47)</f>
        <v/>
      </c>
      <c r="BK76" s="73" t="str">
        <f>IF(ISBLANK(Pér5!$M$48),"",Pér5!$M$48)</f>
        <v/>
      </c>
      <c r="BL76" s="73" t="str">
        <f>IF(ISBLANK(Pér5!$M$49),"",Pér5!$M$49)</f>
        <v/>
      </c>
      <c r="BM76" s="73" t="str">
        <f>IF(ISBLANK(Pér5!$M$50),"",Pér5!$M$50)</f>
        <v/>
      </c>
      <c r="BN76" s="73" t="str">
        <f>IF(ISBLANK(Pér5!$M$51),"",Pér5!$M$51)</f>
        <v/>
      </c>
      <c r="BO76" s="83" t="str">
        <f>IF(ISBLANK(Pér5!$M$52),"",Pér5!$M$52)</f>
        <v/>
      </c>
    </row>
    <row r="77" spans="1:67" hidden="1" x14ac:dyDescent="0.2">
      <c r="A77" s="14"/>
      <c r="B77" s="14"/>
      <c r="C77" s="14"/>
      <c r="D77" s="15"/>
      <c r="E77" s="15"/>
      <c r="F77" s="93"/>
      <c r="G77" s="15"/>
      <c r="H77" s="15"/>
      <c r="I77" s="15"/>
      <c r="J77" s="93"/>
      <c r="K77" s="14"/>
      <c r="L77" s="14"/>
      <c r="M77" s="15"/>
      <c r="N77" s="15"/>
      <c r="O77" s="15"/>
      <c r="P77" s="15"/>
      <c r="Q77" s="15"/>
      <c r="R77" s="15"/>
      <c r="S77" s="15"/>
      <c r="T77" s="15"/>
      <c r="U77" s="15"/>
      <c r="V77" s="15"/>
      <c r="W77" s="15"/>
      <c r="X77" s="36"/>
      <c r="Y77" s="36"/>
      <c r="Z77" s="15"/>
      <c r="AA77" s="36"/>
      <c r="AB77" s="14"/>
      <c r="AF77" s="79">
        <v>2</v>
      </c>
      <c r="AG77" s="73" t="str">
        <f>IF(ISBLANK(Pér5!$N$18),"",Pér5!$N$18)</f>
        <v/>
      </c>
      <c r="AH77" s="73" t="str">
        <f>IF(ISBLANK(Pér5!$N$19),"",Pér5!$N$19)</f>
        <v/>
      </c>
      <c r="AI77" s="73" t="str">
        <f>IF(ISBLANK(Pér5!$N$20),"",Pér5!$N$20)</f>
        <v/>
      </c>
      <c r="AJ77" s="73" t="str">
        <f>IF(ISBLANK(Pér5!$N$21),"",Pér5!$N$21)</f>
        <v/>
      </c>
      <c r="AK77" s="73" t="str">
        <f>IF(ISBLANK(Pér5!$N$22),"",Pér5!$N$22)</f>
        <v/>
      </c>
      <c r="AL77" s="73" t="str">
        <f>IF(ISBLANK(Pér5!$N$23),"",Pér5!$N$23)</f>
        <v/>
      </c>
      <c r="AM77" s="73" t="str">
        <f>IF(ISBLANK(Pér5!$N$24),"",Pér5!$N$24)</f>
        <v/>
      </c>
      <c r="AN77" s="73" t="str">
        <f>IF(ISBLANK(Pér5!$N$25),"",Pér5!$N$25)</f>
        <v/>
      </c>
      <c r="AO77" s="73" t="str">
        <f>IF(ISBLANK(Pér5!$N$26),"",Pér5!$N$26)</f>
        <v/>
      </c>
      <c r="AP77" s="73" t="str">
        <f>IF(ISBLANK(Pér5!$N$27),"",Pér5!$N$27)</f>
        <v/>
      </c>
      <c r="AQ77" s="73" t="str">
        <f>IF(ISBLANK(Pér5!$N$28),"",Pér5!$N$28)</f>
        <v/>
      </c>
      <c r="AR77" s="73" t="str">
        <f>IF(ISBLANK(Pér5!$N$29),"",Pér5!$N$29)</f>
        <v/>
      </c>
      <c r="AS77" s="73" t="str">
        <f>IF(ISBLANK(Pér5!$N$30),"",Pér5!$N$30)</f>
        <v/>
      </c>
      <c r="AT77" s="73" t="str">
        <f>IF(ISBLANK(Pér5!$N$31),"",Pér5!$N$31)</f>
        <v/>
      </c>
      <c r="AU77" s="73" t="str">
        <f>IF(ISBLANK(Pér5!$N$32),"",Pér5!$N$32)</f>
        <v/>
      </c>
      <c r="AV77" s="73" t="str">
        <f>IF(ISBLANK(Pér5!$N$33),"",Pér5!$N$33)</f>
        <v/>
      </c>
      <c r="AW77" s="73" t="str">
        <f>IF(ISBLANK(Pér5!$N$34),"",Pér5!$N$34)</f>
        <v/>
      </c>
      <c r="AX77" s="73" t="str">
        <f>IF(ISBLANK(Pér5!$N$35),"",Pér5!$N$35)</f>
        <v/>
      </c>
      <c r="AY77" s="73" t="str">
        <f>IF(ISBLANK(Pér5!$N$36),"",Pér5!$N$36)</f>
        <v/>
      </c>
      <c r="AZ77" s="73" t="str">
        <f>IF(ISBLANK(Pér5!$N$37),"",Pér5!$N$37)</f>
        <v/>
      </c>
      <c r="BA77" s="73" t="str">
        <f>IF(ISBLANK(Pér5!$N$38),"",Pér5!$N$38)</f>
        <v/>
      </c>
      <c r="BB77" s="73" t="str">
        <f>IF(ISBLANK(Pér5!$N$39),"",Pér5!$N$39)</f>
        <v/>
      </c>
      <c r="BC77" s="73" t="str">
        <f>IF(ISBLANK(Pér5!$N$40),"",Pér5!$N$40)</f>
        <v/>
      </c>
      <c r="BD77" s="73" t="str">
        <f>IF(ISBLANK(Pér5!$N$41),"",Pér5!$N$41)</f>
        <v/>
      </c>
      <c r="BE77" s="73" t="str">
        <f>IF(ISBLANK(Pér5!$N$42),"",Pér5!$N$42)</f>
        <v/>
      </c>
      <c r="BF77" s="73" t="str">
        <f>IF(ISBLANK(Pér5!$N$43),"",Pér5!$N$43)</f>
        <v/>
      </c>
      <c r="BG77" s="73" t="str">
        <f>IF(ISBLANK(Pér5!$N$44),"",Pér5!$N$44)</f>
        <v/>
      </c>
      <c r="BH77" s="73" t="str">
        <f>IF(ISBLANK(Pér5!$N$45),"",Pér5!$N$45)</f>
        <v/>
      </c>
      <c r="BI77" s="73" t="str">
        <f>IF(ISBLANK(Pér5!$N$46),"",Pér5!$N$46)</f>
        <v/>
      </c>
      <c r="BJ77" s="73" t="str">
        <f>IF(ISBLANK(Pér5!$N$47),"",Pér5!$N$47)</f>
        <v/>
      </c>
      <c r="BK77" s="73" t="str">
        <f>IF(ISBLANK(Pér5!$N$48),"",Pér5!$N$48)</f>
        <v/>
      </c>
      <c r="BL77" s="73" t="str">
        <f>IF(ISBLANK(Pér5!$N$49),"",Pér5!$N$49)</f>
        <v/>
      </c>
      <c r="BM77" s="73" t="str">
        <f>IF(ISBLANK(Pér5!$N$50),"",Pér5!$N$50)</f>
        <v/>
      </c>
      <c r="BN77" s="73" t="str">
        <f>IF(ISBLANK(Pér5!$N$51),"",Pér5!$N$51)</f>
        <v/>
      </c>
      <c r="BO77" s="83" t="str">
        <f>IF(ISBLANK(Pér5!$N$52),"",Pér5!$N$52)</f>
        <v/>
      </c>
    </row>
    <row r="78" spans="1:67" hidden="1" x14ac:dyDescent="0.2">
      <c r="A78" s="14"/>
      <c r="B78" s="14"/>
      <c r="C78" s="14"/>
      <c r="D78" s="15"/>
      <c r="E78" s="15"/>
      <c r="F78" s="93"/>
      <c r="G78" s="15"/>
      <c r="H78" s="15"/>
      <c r="I78" s="15"/>
      <c r="J78" s="93"/>
      <c r="K78" s="14"/>
      <c r="L78" s="14"/>
      <c r="M78" s="15"/>
      <c r="N78" s="15"/>
      <c r="O78" s="15"/>
      <c r="P78" s="15"/>
      <c r="Q78" s="15"/>
      <c r="R78" s="15"/>
      <c r="S78" s="15"/>
      <c r="T78" s="15"/>
      <c r="U78" s="15"/>
      <c r="V78" s="15"/>
      <c r="W78" s="15"/>
      <c r="X78" s="36"/>
      <c r="Y78" s="36"/>
      <c r="Z78" s="15"/>
      <c r="AA78" s="36"/>
      <c r="AB78" s="14"/>
      <c r="AF78" s="79">
        <v>3</v>
      </c>
      <c r="AG78" s="73" t="str">
        <f>IF(ISBLANK(Pér5!$O$18),"",Pér5!$O$18)</f>
        <v/>
      </c>
      <c r="AH78" s="73" t="str">
        <f>IF(ISBLANK(Pér5!$O$19),"",Pér5!$O$19)</f>
        <v/>
      </c>
      <c r="AI78" s="73" t="str">
        <f>IF(ISBLANK(Pér5!$O$20),"",Pér5!$O$20)</f>
        <v/>
      </c>
      <c r="AJ78" s="73" t="str">
        <f>IF(ISBLANK(Pér5!$O$21),"",Pér5!$O$21)</f>
        <v/>
      </c>
      <c r="AK78" s="73" t="str">
        <f>IF(ISBLANK(Pér5!$O$22),"",Pér5!$O$22)</f>
        <v/>
      </c>
      <c r="AL78" s="73" t="str">
        <f>IF(ISBLANK(Pér5!$O$23),"",Pér5!$O$23)</f>
        <v/>
      </c>
      <c r="AM78" s="73" t="str">
        <f>IF(ISBLANK(Pér5!$O$24),"",Pér5!$O$24)</f>
        <v/>
      </c>
      <c r="AN78" s="73" t="str">
        <f>IF(ISBLANK(Pér5!$O$25),"",Pér5!$O$25)</f>
        <v/>
      </c>
      <c r="AO78" s="73" t="str">
        <f>IF(ISBLANK(Pér5!$O$26),"",Pér5!$O$26)</f>
        <v/>
      </c>
      <c r="AP78" s="73" t="str">
        <f>IF(ISBLANK(Pér5!$O$27),"",Pér5!$O$27)</f>
        <v/>
      </c>
      <c r="AQ78" s="73" t="str">
        <f>IF(ISBLANK(Pér5!$O$28),"",Pér5!$O$28)</f>
        <v/>
      </c>
      <c r="AR78" s="73" t="str">
        <f>IF(ISBLANK(Pér5!$O$29),"",Pér5!$O$29)</f>
        <v/>
      </c>
      <c r="AS78" s="73" t="str">
        <f>IF(ISBLANK(Pér5!$O$30),"",Pér5!$O$30)</f>
        <v/>
      </c>
      <c r="AT78" s="73" t="str">
        <f>IF(ISBLANK(Pér5!$O$31),"",Pér5!$O$31)</f>
        <v/>
      </c>
      <c r="AU78" s="73" t="str">
        <f>IF(ISBLANK(Pér5!$O$32),"",Pér5!$O$32)</f>
        <v/>
      </c>
      <c r="AV78" s="73" t="str">
        <f>IF(ISBLANK(Pér5!$O$33),"",Pér5!$O$33)</f>
        <v/>
      </c>
      <c r="AW78" s="73" t="str">
        <f>IF(ISBLANK(Pér5!$O$34),"",Pér5!$O$34)</f>
        <v/>
      </c>
      <c r="AX78" s="73" t="str">
        <f>IF(ISBLANK(Pér5!$O$35),"",Pér5!$O$35)</f>
        <v/>
      </c>
      <c r="AY78" s="73" t="str">
        <f>IF(ISBLANK(Pér5!$O$36),"",Pér5!$O$36)</f>
        <v/>
      </c>
      <c r="AZ78" s="73" t="str">
        <f>IF(ISBLANK(Pér5!$O$37),"",Pér5!$O$37)</f>
        <v/>
      </c>
      <c r="BA78" s="73" t="str">
        <f>IF(ISBLANK(Pér5!$O$38),"",Pér5!$O$38)</f>
        <v/>
      </c>
      <c r="BB78" s="73" t="str">
        <f>IF(ISBLANK(Pér5!$O$39),"",Pér5!$O$39)</f>
        <v/>
      </c>
      <c r="BC78" s="73" t="str">
        <f>IF(ISBLANK(Pér5!$O$40),"",Pér5!$O$40)</f>
        <v/>
      </c>
      <c r="BD78" s="73" t="str">
        <f>IF(ISBLANK(Pér5!$O$41),"",Pér5!$O$41)</f>
        <v/>
      </c>
      <c r="BE78" s="73" t="str">
        <f>IF(ISBLANK(Pér5!$O$42),"",Pér5!$O$42)</f>
        <v/>
      </c>
      <c r="BF78" s="73" t="str">
        <f>IF(ISBLANK(Pér5!$O$43),"",Pér5!$O$43)</f>
        <v/>
      </c>
      <c r="BG78" s="73" t="str">
        <f>IF(ISBLANK(Pér5!$O$44),"",Pér5!$O$44)</f>
        <v/>
      </c>
      <c r="BH78" s="73" t="str">
        <f>IF(ISBLANK(Pér5!$O$45),"",Pér5!$O$45)</f>
        <v/>
      </c>
      <c r="BI78" s="73" t="str">
        <f>IF(ISBLANK(Pér5!$O$46),"",Pér5!$O$46)</f>
        <v/>
      </c>
      <c r="BJ78" s="73" t="str">
        <f>IF(ISBLANK(Pér5!$O$47),"",Pér5!$O$47)</f>
        <v/>
      </c>
      <c r="BK78" s="73" t="str">
        <f>IF(ISBLANK(Pér5!$O$48),"",Pér5!$O$48)</f>
        <v/>
      </c>
      <c r="BL78" s="73" t="str">
        <f>IF(ISBLANK(Pér5!$O$49),"",Pér5!$O$49)</f>
        <v/>
      </c>
      <c r="BM78" s="73" t="str">
        <f>IF(ISBLANK(Pér5!$O$50),"",Pér5!$O$50)</f>
        <v/>
      </c>
      <c r="BN78" s="73" t="str">
        <f>IF(ISBLANK(Pér5!$O$51),"",Pér5!$O$51)</f>
        <v/>
      </c>
      <c r="BO78" s="83" t="str">
        <f>IF(ISBLANK(Pér5!$O$52),"",Pér5!$O$52)</f>
        <v/>
      </c>
    </row>
    <row r="79" spans="1:67" hidden="1" x14ac:dyDescent="0.2">
      <c r="A79" s="14"/>
      <c r="B79" s="14"/>
      <c r="C79" s="14"/>
      <c r="D79" s="15"/>
      <c r="E79" s="15"/>
      <c r="F79" s="93"/>
      <c r="G79" s="15"/>
      <c r="H79" s="15"/>
      <c r="I79" s="15"/>
      <c r="J79" s="93"/>
      <c r="K79" s="14"/>
      <c r="L79" s="14"/>
      <c r="M79" s="15"/>
      <c r="N79" s="15"/>
      <c r="O79" s="15"/>
      <c r="P79" s="15"/>
      <c r="Q79" s="15"/>
      <c r="R79" s="15"/>
      <c r="S79" s="15"/>
      <c r="T79" s="15"/>
      <c r="U79" s="15"/>
      <c r="V79" s="15"/>
      <c r="W79" s="15"/>
      <c r="X79" s="36"/>
      <c r="Y79" s="36"/>
      <c r="Z79" s="15"/>
      <c r="AA79" s="36"/>
      <c r="AB79" s="14"/>
      <c r="AF79" s="79">
        <v>4</v>
      </c>
      <c r="AG79" s="73" t="str">
        <f>IF(ISBLANK(Pér5!$P$18),"",Pér5!$P$18)</f>
        <v/>
      </c>
      <c r="AH79" s="73" t="str">
        <f>IF(ISBLANK(Pér5!$P$19),"",Pér5!$P$19)</f>
        <v/>
      </c>
      <c r="AI79" s="73" t="str">
        <f>IF(ISBLANK(Pér5!$P$20),"",Pér5!$P$20)</f>
        <v/>
      </c>
      <c r="AJ79" s="73" t="str">
        <f>IF(ISBLANK(Pér5!$P$21),"",Pér5!$P$21)</f>
        <v/>
      </c>
      <c r="AK79" s="73" t="str">
        <f>IF(ISBLANK(Pér5!$P$22),"",Pér5!$P$22)</f>
        <v/>
      </c>
      <c r="AL79" s="73" t="str">
        <f>IF(ISBLANK(Pér5!$P$23),"",Pér5!$P$23)</f>
        <v/>
      </c>
      <c r="AM79" s="73" t="str">
        <f>IF(ISBLANK(Pér5!$P$24),"",Pér5!$P$24)</f>
        <v/>
      </c>
      <c r="AN79" s="73" t="str">
        <f>IF(ISBLANK(Pér5!$P$25),"",Pér5!$P$25)</f>
        <v/>
      </c>
      <c r="AO79" s="73" t="str">
        <f>IF(ISBLANK(Pér5!$P$26),"",Pér5!$P$26)</f>
        <v/>
      </c>
      <c r="AP79" s="73" t="str">
        <f>IF(ISBLANK(Pér5!$P$27),"",Pér5!$P$27)</f>
        <v/>
      </c>
      <c r="AQ79" s="73" t="str">
        <f>IF(ISBLANK(Pér5!$P$28),"",Pér5!$P$28)</f>
        <v/>
      </c>
      <c r="AR79" s="73" t="str">
        <f>IF(ISBLANK(Pér5!$P$29),"",Pér5!$P$29)</f>
        <v/>
      </c>
      <c r="AS79" s="73" t="str">
        <f>IF(ISBLANK(Pér5!$P$30),"",Pér5!$P$30)</f>
        <v/>
      </c>
      <c r="AT79" s="73" t="str">
        <f>IF(ISBLANK(Pér5!$P$31),"",Pér5!$P$31)</f>
        <v/>
      </c>
      <c r="AU79" s="73" t="str">
        <f>IF(ISBLANK(Pér5!$P$32),"",Pér5!$P$32)</f>
        <v/>
      </c>
      <c r="AV79" s="73" t="str">
        <f>IF(ISBLANK(Pér5!$P$33),"",Pér5!$P$33)</f>
        <v/>
      </c>
      <c r="AW79" s="73" t="str">
        <f>IF(ISBLANK(Pér5!$P$34),"",Pér5!$P$34)</f>
        <v/>
      </c>
      <c r="AX79" s="73" t="str">
        <f>IF(ISBLANK(Pér5!$P$35),"",Pér5!$P$35)</f>
        <v/>
      </c>
      <c r="AY79" s="73" t="str">
        <f>IF(ISBLANK(Pér5!$P$36),"",Pér5!$P$36)</f>
        <v/>
      </c>
      <c r="AZ79" s="73" t="str">
        <f>IF(ISBLANK(Pér5!$P$37),"",Pér5!$P$37)</f>
        <v/>
      </c>
      <c r="BA79" s="73" t="str">
        <f>IF(ISBLANK(Pér5!$P$38),"",Pér5!$P$38)</f>
        <v/>
      </c>
      <c r="BB79" s="73" t="str">
        <f>IF(ISBLANK(Pér5!$P$39),"",Pér5!$P$39)</f>
        <v/>
      </c>
      <c r="BC79" s="73" t="str">
        <f>IF(ISBLANK(Pér5!$P$40),"",Pér5!$P$40)</f>
        <v/>
      </c>
      <c r="BD79" s="73" t="str">
        <f>IF(ISBLANK(Pér5!$P$41),"",Pér5!$P$41)</f>
        <v/>
      </c>
      <c r="BE79" s="73" t="str">
        <f>IF(ISBLANK(Pér5!$P$42),"",Pér5!$P$42)</f>
        <v/>
      </c>
      <c r="BF79" s="73" t="str">
        <f>IF(ISBLANK(Pér5!$P$43),"",Pér5!$P$43)</f>
        <v/>
      </c>
      <c r="BG79" s="73" t="str">
        <f>IF(ISBLANK(Pér5!$P$44),"",Pér5!$P$44)</f>
        <v/>
      </c>
      <c r="BH79" s="73" t="str">
        <f>IF(ISBLANK(Pér5!$P$45),"",Pér5!$P$45)</f>
        <v/>
      </c>
      <c r="BI79" s="73" t="str">
        <f>IF(ISBLANK(Pér5!$P$46),"",Pér5!$P$46)</f>
        <v/>
      </c>
      <c r="BJ79" s="73" t="str">
        <f>IF(ISBLANK(Pér5!$P$47),"",Pér5!$P$47)</f>
        <v/>
      </c>
      <c r="BK79" s="73" t="str">
        <f>IF(ISBLANK(Pér5!$P$48),"",Pér5!$P$48)</f>
        <v/>
      </c>
      <c r="BL79" s="73" t="str">
        <f>IF(ISBLANK(Pér5!$P$49),"",Pér5!$P$49)</f>
        <v/>
      </c>
      <c r="BM79" s="73" t="str">
        <f>IF(ISBLANK(Pér5!$P$50),"",Pér5!$P$50)</f>
        <v/>
      </c>
      <c r="BN79" s="73" t="str">
        <f>IF(ISBLANK(Pér5!$P$51),"",Pér5!$P$51)</f>
        <v/>
      </c>
      <c r="BO79" s="83" t="str">
        <f>IF(ISBLANK(Pér5!$P$52),"",Pér5!$P$52)</f>
        <v/>
      </c>
    </row>
    <row r="80" spans="1:67" hidden="1" x14ac:dyDescent="0.2">
      <c r="A80" s="14"/>
      <c r="B80" s="14"/>
      <c r="C80" s="14"/>
      <c r="D80" s="15"/>
      <c r="E80" s="15"/>
      <c r="F80" s="93"/>
      <c r="G80" s="15"/>
      <c r="H80" s="15"/>
      <c r="I80" s="15"/>
      <c r="J80" s="93"/>
      <c r="K80" s="14"/>
      <c r="L80" s="14"/>
      <c r="M80" s="15"/>
      <c r="N80" s="15"/>
      <c r="O80" s="15"/>
      <c r="P80" s="15"/>
      <c r="Q80" s="15"/>
      <c r="R80" s="15"/>
      <c r="S80" s="15"/>
      <c r="T80" s="15"/>
      <c r="U80" s="15"/>
      <c r="V80" s="15"/>
      <c r="W80" s="15"/>
      <c r="X80" s="36"/>
      <c r="Y80" s="36"/>
      <c r="Z80" s="15"/>
      <c r="AA80" s="36"/>
      <c r="AB80" s="14"/>
      <c r="AF80" s="79">
        <v>5</v>
      </c>
      <c r="AG80" s="73" t="str">
        <f>IF(ISBLANK(Pér5!$Q$18),"",Pér5!$Q$18)</f>
        <v/>
      </c>
      <c r="AH80" s="73" t="str">
        <f>IF(ISBLANK(Pér5!$Q$19),"",Pér5!$Q$19)</f>
        <v/>
      </c>
      <c r="AI80" s="73" t="str">
        <f>IF(ISBLANK(Pér5!$Q$20),"",Pér5!$Q$20)</f>
        <v/>
      </c>
      <c r="AJ80" s="73" t="str">
        <f>IF(ISBLANK(Pér5!$Q$21),"",Pér5!$Q$21)</f>
        <v/>
      </c>
      <c r="AK80" s="73" t="str">
        <f>IF(ISBLANK(Pér5!$Q$22),"",Pér5!$Q$22)</f>
        <v/>
      </c>
      <c r="AL80" s="73" t="str">
        <f>IF(ISBLANK(Pér5!$Q$23),"",Pér5!$Q$23)</f>
        <v/>
      </c>
      <c r="AM80" s="73" t="str">
        <f>IF(ISBLANK(Pér5!$Q$24),"",Pér5!$Q$24)</f>
        <v/>
      </c>
      <c r="AN80" s="73" t="str">
        <f>IF(ISBLANK(Pér5!$Q$25),"",Pér5!$Q$25)</f>
        <v/>
      </c>
      <c r="AO80" s="73" t="str">
        <f>IF(ISBLANK(Pér5!$Q$26),"",Pér5!$Q$26)</f>
        <v/>
      </c>
      <c r="AP80" s="73" t="str">
        <f>IF(ISBLANK(Pér5!$Q$27),"",Pér5!$Q$27)</f>
        <v/>
      </c>
      <c r="AQ80" s="73" t="str">
        <f>IF(ISBLANK(Pér5!$Q$28),"",Pér5!$Q$28)</f>
        <v/>
      </c>
      <c r="AR80" s="73" t="str">
        <f>IF(ISBLANK(Pér5!$Q$29),"",Pér5!$Q$29)</f>
        <v/>
      </c>
      <c r="AS80" s="73" t="str">
        <f>IF(ISBLANK(Pér5!$Q$30),"",Pér5!$Q$30)</f>
        <v/>
      </c>
      <c r="AT80" s="73" t="str">
        <f>IF(ISBLANK(Pér5!$Q$31),"",Pér5!$Q$31)</f>
        <v/>
      </c>
      <c r="AU80" s="73" t="str">
        <f>IF(ISBLANK(Pér5!$Q$32),"",Pér5!$Q$32)</f>
        <v/>
      </c>
      <c r="AV80" s="73" t="str">
        <f>IF(ISBLANK(Pér5!$Q$33),"",Pér5!$Q$33)</f>
        <v/>
      </c>
      <c r="AW80" s="73" t="str">
        <f>IF(ISBLANK(Pér5!$Q$34),"",Pér5!$Q$34)</f>
        <v/>
      </c>
      <c r="AX80" s="73" t="str">
        <f>IF(ISBLANK(Pér5!$Q$35),"",Pér5!$Q$35)</f>
        <v/>
      </c>
      <c r="AY80" s="73" t="str">
        <f>IF(ISBLANK(Pér5!$Q$36),"",Pér5!$Q$36)</f>
        <v/>
      </c>
      <c r="AZ80" s="73" t="str">
        <f>IF(ISBLANK(Pér5!$Q$37),"",Pér5!$Q$37)</f>
        <v/>
      </c>
      <c r="BA80" s="73" t="str">
        <f>IF(ISBLANK(Pér5!$Q$38),"",Pér5!$Q$38)</f>
        <v/>
      </c>
      <c r="BB80" s="73" t="str">
        <f>IF(ISBLANK(Pér5!$Q$39),"",Pér5!$Q$39)</f>
        <v/>
      </c>
      <c r="BC80" s="73" t="str">
        <f>IF(ISBLANK(Pér5!$Q$40),"",Pér5!$Q$40)</f>
        <v/>
      </c>
      <c r="BD80" s="73" t="str">
        <f>IF(ISBLANK(Pér5!$Q$41),"",Pér5!$Q$41)</f>
        <v/>
      </c>
      <c r="BE80" s="73" t="str">
        <f>IF(ISBLANK(Pér5!$Q$42),"",Pér5!$Q$42)</f>
        <v/>
      </c>
      <c r="BF80" s="73" t="str">
        <f>IF(ISBLANK(Pér5!$Q$43),"",Pér5!$Q$43)</f>
        <v/>
      </c>
      <c r="BG80" s="73" t="str">
        <f>IF(ISBLANK(Pér5!$Q$44),"",Pér5!$Q$44)</f>
        <v/>
      </c>
      <c r="BH80" s="73" t="str">
        <f>IF(ISBLANK(Pér5!$Q$45),"",Pér5!$Q$45)</f>
        <v/>
      </c>
      <c r="BI80" s="73" t="str">
        <f>IF(ISBLANK(Pér5!$Q$46),"",Pér5!$Q$46)</f>
        <v/>
      </c>
      <c r="BJ80" s="73" t="str">
        <f>IF(ISBLANK(Pér5!$Q$47),"",Pér5!$Q$47)</f>
        <v/>
      </c>
      <c r="BK80" s="73" t="str">
        <f>IF(ISBLANK(Pér5!$Q$48),"",Pér5!$Q$48)</f>
        <v/>
      </c>
      <c r="BL80" s="73" t="str">
        <f>IF(ISBLANK(Pér5!$Q$49),"",Pér5!$Q$49)</f>
        <v/>
      </c>
      <c r="BM80" s="73" t="str">
        <f>IF(ISBLANK(Pér5!$Q$50),"",Pér5!$Q$50)</f>
        <v/>
      </c>
      <c r="BN80" s="73" t="str">
        <f>IF(ISBLANK(Pér5!$Q$51),"",Pér5!$Q$51)</f>
        <v/>
      </c>
      <c r="BO80" s="83" t="str">
        <f>IF(ISBLANK(Pér5!$Q$52),"",Pér5!$Q$52)</f>
        <v/>
      </c>
    </row>
    <row r="81" spans="1:67" hidden="1" x14ac:dyDescent="0.2">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F81" s="79">
        <v>6</v>
      </c>
      <c r="AG81" s="73" t="str">
        <f>IF(ISBLANK(Pér5!$R$18),"",Pér5!$R$18)</f>
        <v/>
      </c>
      <c r="AH81" s="73" t="str">
        <f>IF(ISBLANK(Pér5!$R$19),"",Pér5!$R$19)</f>
        <v/>
      </c>
      <c r="AI81" s="73" t="str">
        <f>IF(ISBLANK(Pér5!$R$20),"",Pér5!$R$20)</f>
        <v/>
      </c>
      <c r="AJ81" s="73" t="str">
        <f>IF(ISBLANK(Pér5!$R$21),"",Pér5!$R$21)</f>
        <v/>
      </c>
      <c r="AK81" s="73" t="str">
        <f>IF(ISBLANK(Pér5!$R$22),"",Pér5!$R$22)</f>
        <v/>
      </c>
      <c r="AL81" s="73" t="str">
        <f>IF(ISBLANK(Pér5!$R$23),"",Pér5!$R$23)</f>
        <v/>
      </c>
      <c r="AM81" s="73" t="str">
        <f>IF(ISBLANK(Pér5!$R$24),"",Pér5!$R$24)</f>
        <v/>
      </c>
      <c r="AN81" s="73" t="str">
        <f>IF(ISBLANK(Pér5!$R$25),"",Pér5!$R$25)</f>
        <v/>
      </c>
      <c r="AO81" s="73" t="str">
        <f>IF(ISBLANK(Pér5!$R$26),"",Pér5!$R$26)</f>
        <v/>
      </c>
      <c r="AP81" s="73" t="str">
        <f>IF(ISBLANK(Pér5!$R$27),"",Pér5!$R$27)</f>
        <v/>
      </c>
      <c r="AQ81" s="73" t="str">
        <f>IF(ISBLANK(Pér5!$R$28),"",Pér5!$R$28)</f>
        <v/>
      </c>
      <c r="AR81" s="73" t="str">
        <f>IF(ISBLANK(Pér5!$R$29),"",Pér5!$R$29)</f>
        <v/>
      </c>
      <c r="AS81" s="73" t="str">
        <f>IF(ISBLANK(Pér5!$R$30),"",Pér5!$R$30)</f>
        <v/>
      </c>
      <c r="AT81" s="73" t="str">
        <f>IF(ISBLANK(Pér5!$R$31),"",Pér5!$R$31)</f>
        <v/>
      </c>
      <c r="AU81" s="73" t="str">
        <f>IF(ISBLANK(Pér5!$R$32),"",Pér5!$R$32)</f>
        <v/>
      </c>
      <c r="AV81" s="73" t="str">
        <f>IF(ISBLANK(Pér5!$R$33),"",Pér5!$R$33)</f>
        <v/>
      </c>
      <c r="AW81" s="73" t="str">
        <f>IF(ISBLANK(Pér5!$R$34),"",Pér5!$R$34)</f>
        <v/>
      </c>
      <c r="AX81" s="73" t="str">
        <f>IF(ISBLANK(Pér5!$R$35),"",Pér5!$R$35)</f>
        <v/>
      </c>
      <c r="AY81" s="73" t="str">
        <f>IF(ISBLANK(Pér5!$R$36),"",Pér5!$R$36)</f>
        <v/>
      </c>
      <c r="AZ81" s="73" t="str">
        <f>IF(ISBLANK(Pér5!$R$37),"",Pér5!$R$37)</f>
        <v/>
      </c>
      <c r="BA81" s="73" t="str">
        <f>IF(ISBLANK(Pér5!$R$38),"",Pér5!$R$38)</f>
        <v/>
      </c>
      <c r="BB81" s="73" t="str">
        <f>IF(ISBLANK(Pér5!$R$39),"",Pér5!$R$39)</f>
        <v/>
      </c>
      <c r="BC81" s="73" t="str">
        <f>IF(ISBLANK(Pér5!$R$40),"",Pér5!$R$40)</f>
        <v/>
      </c>
      <c r="BD81" s="73" t="str">
        <f>IF(ISBLANK(Pér5!$R$41),"",Pér5!$R$41)</f>
        <v/>
      </c>
      <c r="BE81" s="73" t="str">
        <f>IF(ISBLANK(Pér5!$R$42),"",Pér5!$R$42)</f>
        <v/>
      </c>
      <c r="BF81" s="73" t="str">
        <f>IF(ISBLANK(Pér5!$R$43),"",Pér5!$R$43)</f>
        <v/>
      </c>
      <c r="BG81" s="73" t="str">
        <f>IF(ISBLANK(Pér5!$R$44),"",Pér5!$R$44)</f>
        <v/>
      </c>
      <c r="BH81" s="73" t="str">
        <f>IF(ISBLANK(Pér5!$R$45),"",Pér5!$R$45)</f>
        <v/>
      </c>
      <c r="BI81" s="73" t="str">
        <f>IF(ISBLANK(Pér5!$R$46),"",Pér5!$R$46)</f>
        <v/>
      </c>
      <c r="BJ81" s="73" t="str">
        <f>IF(ISBLANK(Pér5!$R$47),"",Pér5!$R$47)</f>
        <v/>
      </c>
      <c r="BK81" s="73" t="str">
        <f>IF(ISBLANK(Pér5!$R$48),"",Pér5!$R$48)</f>
        <v/>
      </c>
      <c r="BL81" s="73" t="str">
        <f>IF(ISBLANK(Pér5!$R$49),"",Pér5!$R$49)</f>
        <v/>
      </c>
      <c r="BM81" s="73" t="str">
        <f>IF(ISBLANK(Pér5!$R$50),"",Pér5!$R$50)</f>
        <v/>
      </c>
      <c r="BN81" s="73" t="str">
        <f>IF(ISBLANK(Pér5!$R$51),"",Pér5!$R$51)</f>
        <v/>
      </c>
      <c r="BO81" s="83" t="str">
        <f>IF(ISBLANK(Pér5!$R$52),"",Pér5!$R$52)</f>
        <v/>
      </c>
    </row>
    <row r="82" spans="1:67" hidden="1" x14ac:dyDescent="0.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F82" s="79">
        <v>7</v>
      </c>
      <c r="AG82" s="73" t="str">
        <f>IF(ISBLANK(Pér5!$S$18),"",Pér5!$S$18)</f>
        <v/>
      </c>
      <c r="AH82" s="73" t="str">
        <f>IF(ISBLANK(Pér5!$S$19),"",Pér5!$S$19)</f>
        <v/>
      </c>
      <c r="AI82" s="73" t="str">
        <f>IF(ISBLANK(Pér5!$S$20),"",Pér5!$S$20)</f>
        <v/>
      </c>
      <c r="AJ82" s="73" t="str">
        <f>IF(ISBLANK(Pér5!$S$21),"",Pér5!$S$21)</f>
        <v/>
      </c>
      <c r="AK82" s="73" t="str">
        <f>IF(ISBLANK(Pér5!$S$22),"",Pér5!$S$22)</f>
        <v/>
      </c>
      <c r="AL82" s="73" t="str">
        <f>IF(ISBLANK(Pér5!$S$23),"",Pér5!$S$23)</f>
        <v/>
      </c>
      <c r="AM82" s="73" t="str">
        <f>IF(ISBLANK(Pér5!$S$24),"",Pér5!$S$24)</f>
        <v/>
      </c>
      <c r="AN82" s="73" t="str">
        <f>IF(ISBLANK(Pér5!$S$25),"",Pér5!$S$25)</f>
        <v/>
      </c>
      <c r="AO82" s="73" t="str">
        <f>IF(ISBLANK(Pér5!$S$26),"",Pér5!$S$26)</f>
        <v/>
      </c>
      <c r="AP82" s="73" t="str">
        <f>IF(ISBLANK(Pér5!$S$27),"",Pér5!$S$27)</f>
        <v/>
      </c>
      <c r="AQ82" s="73" t="str">
        <f>IF(ISBLANK(Pér5!$S$28),"",Pér5!$S$28)</f>
        <v/>
      </c>
      <c r="AR82" s="73" t="str">
        <f>IF(ISBLANK(Pér5!$S$29),"",Pér5!$S$29)</f>
        <v/>
      </c>
      <c r="AS82" s="73" t="str">
        <f>IF(ISBLANK(Pér5!$S$30),"",Pér5!$S$30)</f>
        <v/>
      </c>
      <c r="AT82" s="73" t="str">
        <f>IF(ISBLANK(Pér5!$S$31),"",Pér5!$S$31)</f>
        <v/>
      </c>
      <c r="AU82" s="73" t="str">
        <f>IF(ISBLANK(Pér5!$S$32),"",Pér5!$S$32)</f>
        <v/>
      </c>
      <c r="AV82" s="73" t="str">
        <f>IF(ISBLANK(Pér5!$S$33),"",Pér5!$S$33)</f>
        <v/>
      </c>
      <c r="AW82" s="73" t="str">
        <f>IF(ISBLANK(Pér5!$S$34),"",Pér5!$S$34)</f>
        <v/>
      </c>
      <c r="AX82" s="73" t="str">
        <f>IF(ISBLANK(Pér5!$S$35),"",Pér5!$S$35)</f>
        <v/>
      </c>
      <c r="AY82" s="73" t="str">
        <f>IF(ISBLANK(Pér5!$S$36),"",Pér5!$S$36)</f>
        <v/>
      </c>
      <c r="AZ82" s="73" t="str">
        <f>IF(ISBLANK(Pér5!$S$37),"",Pér5!$S$37)</f>
        <v/>
      </c>
      <c r="BA82" s="73" t="str">
        <f>IF(ISBLANK(Pér5!$S$38),"",Pér5!$S$38)</f>
        <v/>
      </c>
      <c r="BB82" s="73" t="str">
        <f>IF(ISBLANK(Pér5!$S$39),"",Pér5!$S$39)</f>
        <v/>
      </c>
      <c r="BC82" s="73" t="str">
        <f>IF(ISBLANK(Pér5!$S$40),"",Pér5!$S$40)</f>
        <v/>
      </c>
      <c r="BD82" s="73" t="str">
        <f>IF(ISBLANK(Pér5!$S$41),"",Pér5!$S$41)</f>
        <v/>
      </c>
      <c r="BE82" s="73" t="str">
        <f>IF(ISBLANK(Pér5!$S$42),"",Pér5!$S$42)</f>
        <v/>
      </c>
      <c r="BF82" s="73" t="str">
        <f>IF(ISBLANK(Pér5!$S$43),"",Pér5!$S$43)</f>
        <v/>
      </c>
      <c r="BG82" s="73" t="str">
        <f>IF(ISBLANK(Pér5!$S$44),"",Pér5!$S$44)</f>
        <v/>
      </c>
      <c r="BH82" s="73" t="str">
        <f>IF(ISBLANK(Pér5!$S$45),"",Pér5!$S$45)</f>
        <v/>
      </c>
      <c r="BI82" s="73" t="str">
        <f>IF(ISBLANK(Pér5!$S$46),"",Pér5!$S$46)</f>
        <v/>
      </c>
      <c r="BJ82" s="73" t="str">
        <f>IF(ISBLANK(Pér5!$S$47),"",Pér5!$S$47)</f>
        <v/>
      </c>
      <c r="BK82" s="73" t="str">
        <f>IF(ISBLANK(Pér5!$S$48),"",Pér5!$S$48)</f>
        <v/>
      </c>
      <c r="BL82" s="73" t="str">
        <f>IF(ISBLANK(Pér5!$S$49),"",Pér5!$S$49)</f>
        <v/>
      </c>
      <c r="BM82" s="73" t="str">
        <f>IF(ISBLANK(Pér5!$S$50),"",Pér5!$S$50)</f>
        <v/>
      </c>
      <c r="BN82" s="73" t="str">
        <f>IF(ISBLANK(Pér5!$S$51),"",Pér5!$S$51)</f>
        <v/>
      </c>
      <c r="BO82" s="83" t="str">
        <f>IF(ISBLANK(Pér5!$S$52),"",Pér5!$S$52)</f>
        <v/>
      </c>
    </row>
    <row r="83" spans="1:67" hidden="1" x14ac:dyDescent="0.2">
      <c r="A83" s="14"/>
      <c r="B83" s="9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F83" s="79">
        <v>8</v>
      </c>
      <c r="AG83" s="73" t="str">
        <f>IF(ISBLANK(Pér5!$T$18),"",Pér5!$T$18)</f>
        <v/>
      </c>
      <c r="AH83" s="73" t="str">
        <f>IF(ISBLANK(Pér5!$T$19),"",Pér5!$T$19)</f>
        <v/>
      </c>
      <c r="AI83" s="73" t="str">
        <f>IF(ISBLANK(Pér5!$T$20),"",Pér5!$T$20)</f>
        <v/>
      </c>
      <c r="AJ83" s="73" t="str">
        <f>IF(ISBLANK(Pér5!$T$21),"",Pér5!$T$21)</f>
        <v/>
      </c>
      <c r="AK83" s="73" t="str">
        <f>IF(ISBLANK(Pér5!$T$22),"",Pér5!$T$22)</f>
        <v/>
      </c>
      <c r="AL83" s="73" t="str">
        <f>IF(ISBLANK(Pér5!$T$23),"",Pér5!$T$23)</f>
        <v/>
      </c>
      <c r="AM83" s="73" t="str">
        <f>IF(ISBLANK(Pér5!$T$24),"",Pér5!$T$24)</f>
        <v/>
      </c>
      <c r="AN83" s="73" t="str">
        <f>IF(ISBLANK(Pér5!$T$25),"",Pér5!$T$25)</f>
        <v/>
      </c>
      <c r="AO83" s="73" t="str">
        <f>IF(ISBLANK(Pér5!$T$26),"",Pér5!$T$26)</f>
        <v/>
      </c>
      <c r="AP83" s="73" t="str">
        <f>IF(ISBLANK(Pér5!$T$27),"",Pér5!$T$27)</f>
        <v/>
      </c>
      <c r="AQ83" s="73" t="str">
        <f>IF(ISBLANK(Pér5!$T$28),"",Pér5!$T$28)</f>
        <v/>
      </c>
      <c r="AR83" s="73" t="str">
        <f>IF(ISBLANK(Pér5!$T$29),"",Pér5!$T$29)</f>
        <v/>
      </c>
      <c r="AS83" s="73" t="str">
        <f>IF(ISBLANK(Pér5!$T$30),"",Pér5!$T$30)</f>
        <v/>
      </c>
      <c r="AT83" s="73" t="str">
        <f>IF(ISBLANK(Pér5!$T$31),"",Pér5!$T$31)</f>
        <v/>
      </c>
      <c r="AU83" s="73" t="str">
        <f>IF(ISBLANK(Pér5!$T$32),"",Pér5!$T$32)</f>
        <v/>
      </c>
      <c r="AV83" s="73" t="str">
        <f>IF(ISBLANK(Pér5!$T$33),"",Pér5!$T$33)</f>
        <v/>
      </c>
      <c r="AW83" s="73" t="str">
        <f>IF(ISBLANK(Pér5!$T$34),"",Pér5!$T$34)</f>
        <v/>
      </c>
      <c r="AX83" s="73" t="str">
        <f>IF(ISBLANK(Pér5!$T$35),"",Pér5!$T$35)</f>
        <v/>
      </c>
      <c r="AY83" s="73" t="str">
        <f>IF(ISBLANK(Pér5!$T$36),"",Pér5!$T$36)</f>
        <v/>
      </c>
      <c r="AZ83" s="73" t="str">
        <f>IF(ISBLANK(Pér5!$T$37),"",Pér5!$T$37)</f>
        <v/>
      </c>
      <c r="BA83" s="73" t="str">
        <f>IF(ISBLANK(Pér5!$T$38),"",Pér5!$T$38)</f>
        <v/>
      </c>
      <c r="BB83" s="73" t="str">
        <f>IF(ISBLANK(Pér5!$T$39),"",Pér5!$T$39)</f>
        <v/>
      </c>
      <c r="BC83" s="73" t="str">
        <f>IF(ISBLANK(Pér5!$T$40),"",Pér5!$T$40)</f>
        <v/>
      </c>
      <c r="BD83" s="73" t="str">
        <f>IF(ISBLANK(Pér5!$T$41),"",Pér5!$T$41)</f>
        <v/>
      </c>
      <c r="BE83" s="73" t="str">
        <f>IF(ISBLANK(Pér5!$T$42),"",Pér5!$T$42)</f>
        <v/>
      </c>
      <c r="BF83" s="73" t="str">
        <f>IF(ISBLANK(Pér5!$T$43),"",Pér5!$T$43)</f>
        <v/>
      </c>
      <c r="BG83" s="73" t="str">
        <f>IF(ISBLANK(Pér5!$T$44),"",Pér5!$T$44)</f>
        <v/>
      </c>
      <c r="BH83" s="73" t="str">
        <f>IF(ISBLANK(Pér5!$T$45),"",Pér5!$T$45)</f>
        <v/>
      </c>
      <c r="BI83" s="73" t="str">
        <f>IF(ISBLANK(Pér5!$T$46),"",Pér5!$T$46)</f>
        <v/>
      </c>
      <c r="BJ83" s="73" t="str">
        <f>IF(ISBLANK(Pér5!$T$47),"",Pér5!$T$47)</f>
        <v/>
      </c>
      <c r="BK83" s="73" t="str">
        <f>IF(ISBLANK(Pér5!$T$48),"",Pér5!$T$48)</f>
        <v/>
      </c>
      <c r="BL83" s="73" t="str">
        <f>IF(ISBLANK(Pér5!$T$49),"",Pér5!$T$49)</f>
        <v/>
      </c>
      <c r="BM83" s="73" t="str">
        <f>IF(ISBLANK(Pér5!$T$50),"",Pér5!$T$50)</f>
        <v/>
      </c>
      <c r="BN83" s="73" t="str">
        <f>IF(ISBLANK(Pér5!$T$51),"",Pér5!$T$51)</f>
        <v/>
      </c>
      <c r="BO83" s="83" t="str">
        <f>IF(ISBLANK(Pér5!$T$52),"",Pér5!$T$52)</f>
        <v/>
      </c>
    </row>
    <row r="84" spans="1:67" hidden="1" x14ac:dyDescent="0.2">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F84" s="79">
        <v>9</v>
      </c>
      <c r="AG84" s="73" t="str">
        <f>IF(ISBLANK(Pér5!$U$18),"",Pér5!$U$18)</f>
        <v/>
      </c>
      <c r="AH84" s="73" t="str">
        <f>IF(ISBLANK(Pér5!$U$19),"",Pér5!$U$19)</f>
        <v/>
      </c>
      <c r="AI84" s="73" t="str">
        <f>IF(ISBLANK(Pér5!$U$20),"",Pér5!$U$20)</f>
        <v/>
      </c>
      <c r="AJ84" s="73" t="str">
        <f>IF(ISBLANK(Pér5!$U$21),"",Pér5!$U$21)</f>
        <v/>
      </c>
      <c r="AK84" s="73" t="str">
        <f>IF(ISBLANK(Pér5!$U$22),"",Pér5!$U$22)</f>
        <v/>
      </c>
      <c r="AL84" s="73" t="str">
        <f>IF(ISBLANK(Pér5!$U$23),"",Pér5!$U$23)</f>
        <v/>
      </c>
      <c r="AM84" s="73" t="str">
        <f>IF(ISBLANK(Pér5!$U$24),"",Pér5!$U$24)</f>
        <v/>
      </c>
      <c r="AN84" s="73" t="str">
        <f>IF(ISBLANK(Pér5!$U$25),"",Pér5!$U$25)</f>
        <v/>
      </c>
      <c r="AO84" s="73" t="str">
        <f>IF(ISBLANK(Pér5!$U$26),"",Pér5!$U$26)</f>
        <v/>
      </c>
      <c r="AP84" s="73" t="str">
        <f>IF(ISBLANK(Pér5!$U$27),"",Pér5!$U$27)</f>
        <v/>
      </c>
      <c r="AQ84" s="73" t="str">
        <f>IF(ISBLANK(Pér5!$U$28),"",Pér5!$U$28)</f>
        <v/>
      </c>
      <c r="AR84" s="73" t="str">
        <f>IF(ISBLANK(Pér5!$U$29),"",Pér5!$U$29)</f>
        <v/>
      </c>
      <c r="AS84" s="73" t="str">
        <f>IF(ISBLANK(Pér5!$U$30),"",Pér5!$U$30)</f>
        <v/>
      </c>
      <c r="AT84" s="73" t="str">
        <f>IF(ISBLANK(Pér5!$U$31),"",Pér5!$U$31)</f>
        <v/>
      </c>
      <c r="AU84" s="73" t="str">
        <f>IF(ISBLANK(Pér5!$U$32),"",Pér5!$U$32)</f>
        <v/>
      </c>
      <c r="AV84" s="73" t="str">
        <f>IF(ISBLANK(Pér5!$U$33),"",Pér5!$U$33)</f>
        <v/>
      </c>
      <c r="AW84" s="73" t="str">
        <f>IF(ISBLANK(Pér5!$U$34),"",Pér5!$U$34)</f>
        <v/>
      </c>
      <c r="AX84" s="73" t="str">
        <f>IF(ISBLANK(Pér5!$U$35),"",Pér5!$U$35)</f>
        <v/>
      </c>
      <c r="AY84" s="73" t="str">
        <f>IF(ISBLANK(Pér5!$U$36),"",Pér5!$U$36)</f>
        <v/>
      </c>
      <c r="AZ84" s="73" t="str">
        <f>IF(ISBLANK(Pér5!$U$37),"",Pér5!$U$37)</f>
        <v/>
      </c>
      <c r="BA84" s="73" t="str">
        <f>IF(ISBLANK(Pér5!$U$38),"",Pér5!$U$38)</f>
        <v/>
      </c>
      <c r="BB84" s="73" t="str">
        <f>IF(ISBLANK(Pér5!$U$39),"",Pér5!$U$39)</f>
        <v/>
      </c>
      <c r="BC84" s="73" t="str">
        <f>IF(ISBLANK(Pér5!$U$40),"",Pér5!$U$40)</f>
        <v/>
      </c>
      <c r="BD84" s="73" t="str">
        <f>IF(ISBLANK(Pér5!$U$41),"",Pér5!$U$41)</f>
        <v/>
      </c>
      <c r="BE84" s="73" t="str">
        <f>IF(ISBLANK(Pér5!$U$42),"",Pér5!$U$42)</f>
        <v/>
      </c>
      <c r="BF84" s="73" t="str">
        <f>IF(ISBLANK(Pér5!$U$43),"",Pér5!$U$43)</f>
        <v/>
      </c>
      <c r="BG84" s="73" t="str">
        <f>IF(ISBLANK(Pér5!$U$44),"",Pér5!$U$44)</f>
        <v/>
      </c>
      <c r="BH84" s="73" t="str">
        <f>IF(ISBLANK(Pér5!$U$45),"",Pér5!$U$45)</f>
        <v/>
      </c>
      <c r="BI84" s="73" t="str">
        <f>IF(ISBLANK(Pér5!$U$46),"",Pér5!$U$46)</f>
        <v/>
      </c>
      <c r="BJ84" s="73" t="str">
        <f>IF(ISBLANK(Pér5!$U$47),"",Pér5!$U$47)</f>
        <v/>
      </c>
      <c r="BK84" s="73" t="str">
        <f>IF(ISBLANK(Pér5!$U$48),"",Pér5!$U$48)</f>
        <v/>
      </c>
      <c r="BL84" s="73" t="str">
        <f>IF(ISBLANK(Pér5!$U$49),"",Pér5!$U$49)</f>
        <v/>
      </c>
      <c r="BM84" s="73" t="str">
        <f>IF(ISBLANK(Pér5!$U$50),"",Pér5!$U$50)</f>
        <v/>
      </c>
      <c r="BN84" s="73" t="str">
        <f>IF(ISBLANK(Pér5!$U$51),"",Pér5!$U$51)</f>
        <v/>
      </c>
      <c r="BO84" s="83" t="str">
        <f>IF(ISBLANK(Pér5!$U$52),"",Pér5!$U$52)</f>
        <v/>
      </c>
    </row>
    <row r="85" spans="1:67" hidden="1" x14ac:dyDescent="0.2">
      <c r="AF85" s="79">
        <v>10</v>
      </c>
      <c r="AG85" s="73" t="str">
        <f>IF(ISBLANK(Pér5!$V$18),"",Pér5!$V$18)</f>
        <v/>
      </c>
      <c r="AH85" s="73" t="str">
        <f>IF(ISBLANK(Pér5!$V$19),"",Pér5!$V$19)</f>
        <v/>
      </c>
      <c r="AI85" s="73" t="str">
        <f>IF(ISBLANK(Pér5!$V$20),"",Pér5!$V$20)</f>
        <v/>
      </c>
      <c r="AJ85" s="73" t="str">
        <f>IF(ISBLANK(Pér5!$V$21),"",Pér5!$V$21)</f>
        <v/>
      </c>
      <c r="AK85" s="73" t="str">
        <f>IF(ISBLANK(Pér5!$V$22),"",Pér5!$V$22)</f>
        <v/>
      </c>
      <c r="AL85" s="73" t="str">
        <f>IF(ISBLANK(Pér5!$V$23),"",Pér5!$V$23)</f>
        <v/>
      </c>
      <c r="AM85" s="73" t="str">
        <f>IF(ISBLANK(Pér5!$V$24),"",Pér5!$V$24)</f>
        <v/>
      </c>
      <c r="AN85" s="73" t="str">
        <f>IF(ISBLANK(Pér5!$V$25),"",Pér5!$V$25)</f>
        <v/>
      </c>
      <c r="AO85" s="73" t="str">
        <f>IF(ISBLANK(Pér5!$V$26),"",Pér5!$V$26)</f>
        <v/>
      </c>
      <c r="AP85" s="73" t="str">
        <f>IF(ISBLANK(Pér5!$V$27),"",Pér5!$V$27)</f>
        <v/>
      </c>
      <c r="AQ85" s="73" t="str">
        <f>IF(ISBLANK(Pér5!$V$28),"",Pér5!$V$28)</f>
        <v/>
      </c>
      <c r="AR85" s="73" t="str">
        <f>IF(ISBLANK(Pér5!$V$29),"",Pér5!$V$29)</f>
        <v/>
      </c>
      <c r="AS85" s="73" t="str">
        <f>IF(ISBLANK(Pér5!$V$30),"",Pér5!$V$30)</f>
        <v/>
      </c>
      <c r="AT85" s="73" t="str">
        <f>IF(ISBLANK(Pér5!$V$31),"",Pér5!$V$31)</f>
        <v/>
      </c>
      <c r="AU85" s="73" t="str">
        <f>IF(ISBLANK(Pér5!$V$32),"",Pér5!$V$32)</f>
        <v/>
      </c>
      <c r="AV85" s="73" t="str">
        <f>IF(ISBLANK(Pér5!$V$33),"",Pér5!$V$33)</f>
        <v/>
      </c>
      <c r="AW85" s="73" t="str">
        <f>IF(ISBLANK(Pér5!$V$34),"",Pér5!$V$34)</f>
        <v/>
      </c>
      <c r="AX85" s="73" t="str">
        <f>IF(ISBLANK(Pér5!$V$35),"",Pér5!$V$35)</f>
        <v/>
      </c>
      <c r="AY85" s="73" t="str">
        <f>IF(ISBLANK(Pér5!$V$36),"",Pér5!$V$36)</f>
        <v/>
      </c>
      <c r="AZ85" s="73" t="str">
        <f>IF(ISBLANK(Pér5!$V$37),"",Pér5!$V$37)</f>
        <v/>
      </c>
      <c r="BA85" s="73" t="str">
        <f>IF(ISBLANK(Pér5!$V$38),"",Pér5!$V$38)</f>
        <v/>
      </c>
      <c r="BB85" s="73" t="str">
        <f>IF(ISBLANK(Pér5!$V$39),"",Pér5!$V$39)</f>
        <v/>
      </c>
      <c r="BC85" s="73" t="str">
        <f>IF(ISBLANK(Pér5!$V$40),"",Pér5!$V$40)</f>
        <v/>
      </c>
      <c r="BD85" s="73" t="str">
        <f>IF(ISBLANK(Pér5!$V$41),"",Pér5!$V$41)</f>
        <v/>
      </c>
      <c r="BE85" s="73" t="str">
        <f>IF(ISBLANK(Pér5!$V$42),"",Pér5!$V$42)</f>
        <v/>
      </c>
      <c r="BF85" s="73" t="str">
        <f>IF(ISBLANK(Pér5!$V$43),"",Pér5!$V$43)</f>
        <v/>
      </c>
      <c r="BG85" s="73" t="str">
        <f>IF(ISBLANK(Pér5!$V$44),"",Pér5!$V$44)</f>
        <v/>
      </c>
      <c r="BH85" s="73" t="str">
        <f>IF(ISBLANK(Pér5!$V$45),"",Pér5!$V$45)</f>
        <v/>
      </c>
      <c r="BI85" s="73" t="str">
        <f>IF(ISBLANK(Pér5!$V$46),"",Pér5!$V$46)</f>
        <v/>
      </c>
      <c r="BJ85" s="73" t="str">
        <f>IF(ISBLANK(Pér5!$V$47),"",Pér5!$V$47)</f>
        <v/>
      </c>
      <c r="BK85" s="73" t="str">
        <f>IF(ISBLANK(Pér5!$V$48),"",Pér5!$V$48)</f>
        <v/>
      </c>
      <c r="BL85" s="73" t="str">
        <f>IF(ISBLANK(Pér5!$V$49),"",Pér5!$V$49)</f>
        <v/>
      </c>
      <c r="BM85" s="73" t="str">
        <f>IF(ISBLANK(Pér5!$V$50),"",Pér5!$V$50)</f>
        <v/>
      </c>
      <c r="BN85" s="73" t="str">
        <f>IF(ISBLANK(Pér5!$V$51),"",Pér5!$V$51)</f>
        <v/>
      </c>
      <c r="BO85" s="83" t="str">
        <f>IF(ISBLANK(Pér5!$V$52),"",Pér5!$V$52)</f>
        <v/>
      </c>
    </row>
    <row r="86" spans="1:67" hidden="1" x14ac:dyDescent="0.2">
      <c r="AF86" s="79">
        <v>11</v>
      </c>
      <c r="AG86" s="73" t="str">
        <f>IF(ISBLANK(Pér5!$W$18),"",Pér5!$W$18)</f>
        <v/>
      </c>
      <c r="AH86" s="73" t="str">
        <f>IF(ISBLANK(Pér5!$W$19),"",Pér5!$W$19)</f>
        <v/>
      </c>
      <c r="AI86" s="73" t="str">
        <f>IF(ISBLANK(Pér5!$W$20),"",Pér5!$W$20)</f>
        <v/>
      </c>
      <c r="AJ86" s="73" t="str">
        <f>IF(ISBLANK(Pér5!$W$21),"",Pér5!$W$21)</f>
        <v/>
      </c>
      <c r="AK86" s="73" t="str">
        <f>IF(ISBLANK(Pér5!$W$22),"",Pér5!$W$22)</f>
        <v/>
      </c>
      <c r="AL86" s="73" t="str">
        <f>IF(ISBLANK(Pér5!$W$23),"",Pér5!$W$23)</f>
        <v/>
      </c>
      <c r="AM86" s="73" t="str">
        <f>IF(ISBLANK(Pér5!$W$24),"",Pér5!$W$24)</f>
        <v/>
      </c>
      <c r="AN86" s="73" t="str">
        <f>IF(ISBLANK(Pér5!$W$25),"",Pér5!$W$25)</f>
        <v/>
      </c>
      <c r="AO86" s="73" t="str">
        <f>IF(ISBLANK(Pér5!$W$26),"",Pér5!$W$26)</f>
        <v/>
      </c>
      <c r="AP86" s="73" t="str">
        <f>IF(ISBLANK(Pér5!$W$27),"",Pér5!$W$27)</f>
        <v/>
      </c>
      <c r="AQ86" s="73" t="str">
        <f>IF(ISBLANK(Pér5!$W$28),"",Pér5!$W$28)</f>
        <v/>
      </c>
      <c r="AR86" s="73" t="str">
        <f>IF(ISBLANK(Pér5!$W$29),"",Pér5!$W$29)</f>
        <v/>
      </c>
      <c r="AS86" s="73" t="str">
        <f>IF(ISBLANK(Pér5!$W$30),"",Pér5!$W$30)</f>
        <v/>
      </c>
      <c r="AT86" s="73" t="str">
        <f>IF(ISBLANK(Pér5!$W$31),"",Pér5!$W$31)</f>
        <v/>
      </c>
      <c r="AU86" s="73" t="str">
        <f>IF(ISBLANK(Pér5!$W$32),"",Pér5!$W$32)</f>
        <v/>
      </c>
      <c r="AV86" s="73" t="str">
        <f>IF(ISBLANK(Pér5!$W$33),"",Pér5!$W$33)</f>
        <v/>
      </c>
      <c r="AW86" s="73" t="str">
        <f>IF(ISBLANK(Pér5!$W$34),"",Pér5!$W$34)</f>
        <v/>
      </c>
      <c r="AX86" s="73" t="str">
        <f>IF(ISBLANK(Pér5!$W$35),"",Pér5!$W$35)</f>
        <v/>
      </c>
      <c r="AY86" s="73" t="str">
        <f>IF(ISBLANK(Pér5!$W$36),"",Pér5!$W$36)</f>
        <v/>
      </c>
      <c r="AZ86" s="73" t="str">
        <f>IF(ISBLANK(Pér5!$W$37),"",Pér5!$W$37)</f>
        <v/>
      </c>
      <c r="BA86" s="73" t="str">
        <f>IF(ISBLANK(Pér5!$W$38),"",Pér5!$W$38)</f>
        <v/>
      </c>
      <c r="BB86" s="73" t="str">
        <f>IF(ISBLANK(Pér5!$W$39),"",Pér5!$W$39)</f>
        <v/>
      </c>
      <c r="BC86" s="73" t="str">
        <f>IF(ISBLANK(Pér5!$W$40),"",Pér5!$W$40)</f>
        <v/>
      </c>
      <c r="BD86" s="73" t="str">
        <f>IF(ISBLANK(Pér5!$W$41),"",Pér5!$W$41)</f>
        <v/>
      </c>
      <c r="BE86" s="73" t="str">
        <f>IF(ISBLANK(Pér5!$W$42),"",Pér5!$W$42)</f>
        <v/>
      </c>
      <c r="BF86" s="73" t="str">
        <f>IF(ISBLANK(Pér5!$W$43),"",Pér5!$W$43)</f>
        <v/>
      </c>
      <c r="BG86" s="73" t="str">
        <f>IF(ISBLANK(Pér5!$W$44),"",Pér5!$W$44)</f>
        <v/>
      </c>
      <c r="BH86" s="73" t="str">
        <f>IF(ISBLANK(Pér5!$W$45),"",Pér5!$W$45)</f>
        <v/>
      </c>
      <c r="BI86" s="73" t="str">
        <f>IF(ISBLANK(Pér5!$W$46),"",Pér5!$W$46)</f>
        <v/>
      </c>
      <c r="BJ86" s="73" t="str">
        <f>IF(ISBLANK(Pér5!$W$47),"",Pér5!$W$47)</f>
        <v/>
      </c>
      <c r="BK86" s="73" t="str">
        <f>IF(ISBLANK(Pér5!$W$48),"",Pér5!$W$48)</f>
        <v/>
      </c>
      <c r="BL86" s="73" t="str">
        <f>IF(ISBLANK(Pér5!$W$49),"",Pér5!$W$49)</f>
        <v/>
      </c>
      <c r="BM86" s="73" t="str">
        <f>IF(ISBLANK(Pér5!$W$50),"",Pér5!$W$50)</f>
        <v/>
      </c>
      <c r="BN86" s="73" t="str">
        <f>IF(ISBLANK(Pér5!$W$51),"",Pér5!$W$51)</f>
        <v/>
      </c>
      <c r="BO86" s="83" t="str">
        <f>IF(ISBLANK(Pér5!$W$52),"",Pér5!$W$52)</f>
        <v/>
      </c>
    </row>
    <row r="87" spans="1:67" hidden="1" x14ac:dyDescent="0.2">
      <c r="AF87" s="79">
        <v>12</v>
      </c>
      <c r="AG87" s="73" t="str">
        <f>IF(ISBLANK(Pér5!$X$18),"",Pér5!$X$18)</f>
        <v/>
      </c>
      <c r="AH87" s="73" t="str">
        <f>IF(ISBLANK(Pér5!$X$19),"",Pér5!$X$19)</f>
        <v/>
      </c>
      <c r="AI87" s="73" t="str">
        <f>IF(ISBLANK(Pér5!$X$20),"",Pér5!$X$20)</f>
        <v/>
      </c>
      <c r="AJ87" s="73" t="str">
        <f>IF(ISBLANK(Pér5!$X$21),"",Pér5!$X$21)</f>
        <v/>
      </c>
      <c r="AK87" s="73" t="str">
        <f>IF(ISBLANK(Pér5!$X$22),"",Pér5!$X$22)</f>
        <v/>
      </c>
      <c r="AL87" s="73" t="str">
        <f>IF(ISBLANK(Pér5!$X$23),"",Pér5!$X$23)</f>
        <v/>
      </c>
      <c r="AM87" s="73" t="str">
        <f>IF(ISBLANK(Pér5!$X$24),"",Pér5!$X$24)</f>
        <v/>
      </c>
      <c r="AN87" s="73" t="str">
        <f>IF(ISBLANK(Pér5!$X$25),"",Pér5!$X$25)</f>
        <v/>
      </c>
      <c r="AO87" s="73" t="str">
        <f>IF(ISBLANK(Pér5!$X$26),"",Pér5!$X$26)</f>
        <v/>
      </c>
      <c r="AP87" s="73" t="str">
        <f>IF(ISBLANK(Pér5!$X$27),"",Pér5!$X$27)</f>
        <v/>
      </c>
      <c r="AQ87" s="73" t="str">
        <f>IF(ISBLANK(Pér5!$X$28),"",Pér5!$X$28)</f>
        <v/>
      </c>
      <c r="AR87" s="73" t="str">
        <f>IF(ISBLANK(Pér5!$X$29),"",Pér5!$X$29)</f>
        <v/>
      </c>
      <c r="AS87" s="73" t="str">
        <f>IF(ISBLANK(Pér5!$X$30),"",Pér5!$X$30)</f>
        <v/>
      </c>
      <c r="AT87" s="73" t="str">
        <f>IF(ISBLANK(Pér5!$X$31),"",Pér5!$X$31)</f>
        <v/>
      </c>
      <c r="AU87" s="73" t="str">
        <f>IF(ISBLANK(Pér5!$X$32),"",Pér5!$X$32)</f>
        <v/>
      </c>
      <c r="AV87" s="73" t="str">
        <f>IF(ISBLANK(Pér5!$X$33),"",Pér5!$X$33)</f>
        <v/>
      </c>
      <c r="AW87" s="73" t="str">
        <f>IF(ISBLANK(Pér5!$X$34),"",Pér5!$X$34)</f>
        <v/>
      </c>
      <c r="AX87" s="73" t="str">
        <f>IF(ISBLANK(Pér5!$X$35),"",Pér5!$X$35)</f>
        <v/>
      </c>
      <c r="AY87" s="73" t="str">
        <f>IF(ISBLANK(Pér5!$X$36),"",Pér5!$X$36)</f>
        <v/>
      </c>
      <c r="AZ87" s="73" t="str">
        <f>IF(ISBLANK(Pér5!$X$37),"",Pér5!$X$37)</f>
        <v/>
      </c>
      <c r="BA87" s="73" t="str">
        <f>IF(ISBLANK(Pér5!$X$38),"",Pér5!$X$38)</f>
        <v/>
      </c>
      <c r="BB87" s="73" t="str">
        <f>IF(ISBLANK(Pér5!$X$39),"",Pér5!$X$39)</f>
        <v/>
      </c>
      <c r="BC87" s="73" t="str">
        <f>IF(ISBLANK(Pér5!$X$40),"",Pér5!$X$40)</f>
        <v/>
      </c>
      <c r="BD87" s="73" t="str">
        <f>IF(ISBLANK(Pér5!$X$41),"",Pér5!$X$41)</f>
        <v/>
      </c>
      <c r="BE87" s="73" t="str">
        <f>IF(ISBLANK(Pér5!$X$42),"",Pér5!$X$42)</f>
        <v/>
      </c>
      <c r="BF87" s="73" t="str">
        <f>IF(ISBLANK(Pér5!$X$43),"",Pér5!$X$43)</f>
        <v/>
      </c>
      <c r="BG87" s="73" t="str">
        <f>IF(ISBLANK(Pér5!$X$44),"",Pér5!$X$44)</f>
        <v/>
      </c>
      <c r="BH87" s="73" t="str">
        <f>IF(ISBLANK(Pér5!$X$45),"",Pér5!$X$45)</f>
        <v/>
      </c>
      <c r="BI87" s="73" t="str">
        <f>IF(ISBLANK(Pér5!$X$46),"",Pér5!$X$46)</f>
        <v/>
      </c>
      <c r="BJ87" s="73" t="str">
        <f>IF(ISBLANK(Pér5!$X$47),"",Pér5!$X$47)</f>
        <v/>
      </c>
      <c r="BK87" s="73" t="str">
        <f>IF(ISBLANK(Pér5!$X$48),"",Pér5!$X$48)</f>
        <v/>
      </c>
      <c r="BL87" s="73" t="str">
        <f>IF(ISBLANK(Pér5!$X$49),"",Pér5!$X$49)</f>
        <v/>
      </c>
      <c r="BM87" s="73" t="str">
        <f>IF(ISBLANK(Pér5!$X$50),"",Pér5!$X$50)</f>
        <v/>
      </c>
      <c r="BN87" s="73" t="str">
        <f>IF(ISBLANK(Pér5!$X$51),"",Pér5!$X$51)</f>
        <v/>
      </c>
      <c r="BO87" s="83" t="str">
        <f>IF(ISBLANK(Pér5!$X$52),"",Pér5!$X$52)</f>
        <v/>
      </c>
    </row>
    <row r="88" spans="1:67" hidden="1" x14ac:dyDescent="0.2">
      <c r="AF88" s="79">
        <v>13</v>
      </c>
      <c r="AG88" s="73" t="str">
        <f>IF(ISBLANK(Pér5!$Y$18),"",Pér5!$Y$18)</f>
        <v/>
      </c>
      <c r="AH88" s="73" t="str">
        <f>IF(ISBLANK(Pér5!$Y$19),"",Pér5!$Y$19)</f>
        <v/>
      </c>
      <c r="AI88" s="73" t="str">
        <f>IF(ISBLANK(Pér5!$Y$20),"",Pér5!$Y$20)</f>
        <v/>
      </c>
      <c r="AJ88" s="73" t="str">
        <f>IF(ISBLANK(Pér5!$Y$21),"",Pér5!$Y$21)</f>
        <v/>
      </c>
      <c r="AK88" s="73" t="str">
        <f>IF(ISBLANK(Pér5!$Y$22),"",Pér5!$Y$22)</f>
        <v/>
      </c>
      <c r="AL88" s="73" t="str">
        <f>IF(ISBLANK(Pér5!$Y$23),"",Pér5!$Y$23)</f>
        <v/>
      </c>
      <c r="AM88" s="73" t="str">
        <f>IF(ISBLANK(Pér5!$Y$24),"",Pér5!$Y$24)</f>
        <v/>
      </c>
      <c r="AN88" s="73" t="str">
        <f>IF(ISBLANK(Pér5!$Y$25),"",Pér5!$Y$25)</f>
        <v/>
      </c>
      <c r="AO88" s="73" t="str">
        <f>IF(ISBLANK(Pér5!$Y$26),"",Pér5!$Y$26)</f>
        <v/>
      </c>
      <c r="AP88" s="73" t="str">
        <f>IF(ISBLANK(Pér5!$Y$27),"",Pér5!$Y$27)</f>
        <v/>
      </c>
      <c r="AQ88" s="73" t="str">
        <f>IF(ISBLANK(Pér5!$Y$28),"",Pér5!$Y$28)</f>
        <v/>
      </c>
      <c r="AR88" s="73" t="str">
        <f>IF(ISBLANK(Pér5!$Y$29),"",Pér5!$Y$29)</f>
        <v/>
      </c>
      <c r="AS88" s="73" t="str">
        <f>IF(ISBLANK(Pér5!$Y$30),"",Pér5!$Y$30)</f>
        <v/>
      </c>
      <c r="AT88" s="73" t="str">
        <f>IF(ISBLANK(Pér5!$Y$31),"",Pér5!$Y$31)</f>
        <v/>
      </c>
      <c r="AU88" s="73" t="str">
        <f>IF(ISBLANK(Pér5!$Y$32),"",Pér5!$Y$32)</f>
        <v/>
      </c>
      <c r="AV88" s="73" t="str">
        <f>IF(ISBLANK(Pér5!$Y$33),"",Pér5!$Y$33)</f>
        <v/>
      </c>
      <c r="AW88" s="73" t="str">
        <f>IF(ISBLANK(Pér5!$Y$34),"",Pér5!$Y$34)</f>
        <v/>
      </c>
      <c r="AX88" s="73" t="str">
        <f>IF(ISBLANK(Pér5!$Y$35),"",Pér5!$Y$35)</f>
        <v/>
      </c>
      <c r="AY88" s="73" t="str">
        <f>IF(ISBLANK(Pér5!$Y$36),"",Pér5!$Y$36)</f>
        <v/>
      </c>
      <c r="AZ88" s="73" t="str">
        <f>IF(ISBLANK(Pér5!$Y$37),"",Pér5!$Y$37)</f>
        <v/>
      </c>
      <c r="BA88" s="73" t="str">
        <f>IF(ISBLANK(Pér5!$Y$38),"",Pér5!$Y$38)</f>
        <v/>
      </c>
      <c r="BB88" s="73" t="str">
        <f>IF(ISBLANK(Pér5!$Y$39),"",Pér5!$Y$39)</f>
        <v/>
      </c>
      <c r="BC88" s="73" t="str">
        <f>IF(ISBLANK(Pér5!$Y$40),"",Pér5!$Y$40)</f>
        <v/>
      </c>
      <c r="BD88" s="73" t="str">
        <f>IF(ISBLANK(Pér5!$Y$41),"",Pér5!$Y$41)</f>
        <v/>
      </c>
      <c r="BE88" s="73" t="str">
        <f>IF(ISBLANK(Pér5!$Y$42),"",Pér5!$Y$42)</f>
        <v/>
      </c>
      <c r="BF88" s="73" t="str">
        <f>IF(ISBLANK(Pér5!$Y$43),"",Pér5!$Y$43)</f>
        <v/>
      </c>
      <c r="BG88" s="73" t="str">
        <f>IF(ISBLANK(Pér5!$Y$44),"",Pér5!$Y$44)</f>
        <v/>
      </c>
      <c r="BH88" s="73" t="str">
        <f>IF(ISBLANK(Pér5!$Y$45),"",Pér5!$Y$45)</f>
        <v/>
      </c>
      <c r="BI88" s="73" t="str">
        <f>IF(ISBLANK(Pér5!$Y$46),"",Pér5!$Y$46)</f>
        <v/>
      </c>
      <c r="BJ88" s="73" t="str">
        <f>IF(ISBLANK(Pér5!$Y$47),"",Pér5!$Y$47)</f>
        <v/>
      </c>
      <c r="BK88" s="73" t="str">
        <f>IF(ISBLANK(Pér5!$Y$48),"",Pér5!$Y$48)</f>
        <v/>
      </c>
      <c r="BL88" s="73" t="str">
        <f>IF(ISBLANK(Pér5!$Y$49),"",Pér5!$Y$49)</f>
        <v/>
      </c>
      <c r="BM88" s="73" t="str">
        <f>IF(ISBLANK(Pér5!$Y$50),"",Pér5!$Y$50)</f>
        <v/>
      </c>
      <c r="BN88" s="73" t="str">
        <f>IF(ISBLANK(Pér5!$Y$51),"",Pér5!$Y$51)</f>
        <v/>
      </c>
      <c r="BO88" s="83" t="str">
        <f>IF(ISBLANK(Pér5!$Y$52),"",Pér5!$Y$52)</f>
        <v/>
      </c>
    </row>
    <row r="89" spans="1:67" hidden="1" x14ac:dyDescent="0.2">
      <c r="AF89" s="80">
        <v>14</v>
      </c>
      <c r="AG89" s="81" t="str">
        <f>IF(ISBLANK(Pér5!$Z$18),"",Pér5!$Z$18)</f>
        <v/>
      </c>
      <c r="AH89" s="81" t="str">
        <f>IF(ISBLANK(Pér5!$Z$19),"",Pér5!$Z$19)</f>
        <v/>
      </c>
      <c r="AI89" s="81" t="str">
        <f>IF(ISBLANK(Pér5!$Z$20),"",Pér5!$Z$20)</f>
        <v/>
      </c>
      <c r="AJ89" s="81" t="str">
        <f>IF(ISBLANK(Pér5!$Z$21),"",Pér5!$Z$21)</f>
        <v/>
      </c>
      <c r="AK89" s="81" t="str">
        <f>IF(ISBLANK(Pér5!$Z$22),"",Pér5!$Z$22)</f>
        <v/>
      </c>
      <c r="AL89" s="81" t="str">
        <f>IF(ISBLANK(Pér5!$Z$23),"",Pér5!$Z$23)</f>
        <v/>
      </c>
      <c r="AM89" s="81" t="str">
        <f>IF(ISBLANK(Pér5!$Z$24),"",Pér5!$Z$24)</f>
        <v/>
      </c>
      <c r="AN89" s="81" t="str">
        <f>IF(ISBLANK(Pér5!$Z$25),"",Pér5!$Z$25)</f>
        <v/>
      </c>
      <c r="AO89" s="81" t="str">
        <f>IF(ISBLANK(Pér5!$Z$26),"",Pér5!$Z$26)</f>
        <v/>
      </c>
      <c r="AP89" s="81" t="str">
        <f>IF(ISBLANK(Pér5!$Z$27),"",Pér5!$Z$27)</f>
        <v/>
      </c>
      <c r="AQ89" s="81" t="str">
        <f>IF(ISBLANK(Pér5!$Z$28),"",Pér5!$Z$28)</f>
        <v/>
      </c>
      <c r="AR89" s="81" t="str">
        <f>IF(ISBLANK(Pér5!$Z$29),"",Pér5!$Z$29)</f>
        <v/>
      </c>
      <c r="AS89" s="81" t="str">
        <f>IF(ISBLANK(Pér5!$Z$30),"",Pér5!$Z$30)</f>
        <v/>
      </c>
      <c r="AT89" s="81" t="str">
        <f>IF(ISBLANK(Pér5!$Z$31),"",Pér5!$Z$31)</f>
        <v/>
      </c>
      <c r="AU89" s="81" t="str">
        <f>IF(ISBLANK(Pér5!$Z$32),"",Pér5!$Z$32)</f>
        <v/>
      </c>
      <c r="AV89" s="81" t="str">
        <f>IF(ISBLANK(Pér5!$Z$33),"",Pér5!$Z$33)</f>
        <v/>
      </c>
      <c r="AW89" s="81" t="str">
        <f>IF(ISBLANK(Pér5!$Z$34),"",Pér5!$Z$34)</f>
        <v/>
      </c>
      <c r="AX89" s="81" t="str">
        <f>IF(ISBLANK(Pér5!$Z$35),"",Pér5!$Z$35)</f>
        <v/>
      </c>
      <c r="AY89" s="81" t="str">
        <f>IF(ISBLANK(Pér5!$Z$36),"",Pér5!$Z$36)</f>
        <v/>
      </c>
      <c r="AZ89" s="81" t="str">
        <f>IF(ISBLANK(Pér5!$Z$37),"",Pér5!$Z$37)</f>
        <v/>
      </c>
      <c r="BA89" s="81" t="str">
        <f>IF(ISBLANK(Pér5!$Z$38),"",Pér5!$Z$38)</f>
        <v/>
      </c>
      <c r="BB89" s="81" t="str">
        <f>IF(ISBLANK(Pér5!$Z$39),"",Pér5!$Z$39)</f>
        <v/>
      </c>
      <c r="BC89" s="81" t="str">
        <f>IF(ISBLANK(Pér5!$Z$40),"",Pér5!$Z$40)</f>
        <v/>
      </c>
      <c r="BD89" s="81" t="str">
        <f>IF(ISBLANK(Pér5!$Z$41),"",Pér5!$Z$41)</f>
        <v/>
      </c>
      <c r="BE89" s="81" t="str">
        <f>IF(ISBLANK(Pér5!$Z$42),"",Pér5!$Z$42)</f>
        <v/>
      </c>
      <c r="BF89" s="81" t="str">
        <f>IF(ISBLANK(Pér5!$Z$43),"",Pér5!$Z$43)</f>
        <v/>
      </c>
      <c r="BG89" s="81" t="str">
        <f>IF(ISBLANK(Pér5!$Z$44),"",Pér5!$Z$44)</f>
        <v/>
      </c>
      <c r="BH89" s="81" t="str">
        <f>IF(ISBLANK(Pér5!$Z$45),"",Pér5!$Z$45)</f>
        <v/>
      </c>
      <c r="BI89" s="81" t="str">
        <f>IF(ISBLANK(Pér5!$Z$46),"",Pér5!$Z$46)</f>
        <v/>
      </c>
      <c r="BJ89" s="81" t="str">
        <f>IF(ISBLANK(Pér5!$Z$47),"",Pér5!$Z$47)</f>
        <v/>
      </c>
      <c r="BK89" s="81" t="str">
        <f>IF(ISBLANK(Pér5!$Z$48),"",Pér5!$Z$48)</f>
        <v/>
      </c>
      <c r="BL89" s="81" t="str">
        <f>IF(ISBLANK(Pér5!$Z$49),"",Pér5!$Z$49)</f>
        <v/>
      </c>
      <c r="BM89" s="81" t="str">
        <f>IF(ISBLANK(Pér5!$Z$50),"",Pér5!$Z$50)</f>
        <v/>
      </c>
      <c r="BN89" s="81" t="str">
        <f>IF(ISBLANK(Pér5!$Z$51),"",Pér5!$Z$51)</f>
        <v/>
      </c>
      <c r="BO89" s="84" t="str">
        <f>IF(ISBLANK(Pér5!$Z$52),"",Pér5!$Z$52)</f>
        <v/>
      </c>
    </row>
    <row r="90" spans="1:67" hidden="1" x14ac:dyDescent="0.2"/>
    <row r="91" spans="1:67" hidden="1" x14ac:dyDescent="0.2">
      <c r="AF91" s="76"/>
      <c r="AG91" s="77">
        <v>1</v>
      </c>
      <c r="AH91" s="77">
        <v>2</v>
      </c>
      <c r="AI91" s="77">
        <v>3</v>
      </c>
      <c r="AJ91" s="77">
        <v>4</v>
      </c>
      <c r="AK91" s="77">
        <v>5</v>
      </c>
      <c r="AL91" s="77">
        <v>6</v>
      </c>
      <c r="AM91" s="77">
        <v>7</v>
      </c>
      <c r="AN91" s="77">
        <v>8</v>
      </c>
      <c r="AO91" s="77">
        <v>9</v>
      </c>
      <c r="AP91" s="77">
        <v>10</v>
      </c>
      <c r="AQ91" s="77">
        <v>11</v>
      </c>
      <c r="AR91" s="77">
        <v>12</v>
      </c>
      <c r="AS91" s="77">
        <v>13</v>
      </c>
      <c r="AT91" s="77">
        <v>14</v>
      </c>
      <c r="AU91" s="77">
        <v>15</v>
      </c>
      <c r="AV91" s="77">
        <v>16</v>
      </c>
      <c r="AW91" s="77">
        <v>17</v>
      </c>
      <c r="AX91" s="77">
        <v>18</v>
      </c>
      <c r="AY91" s="77">
        <v>19</v>
      </c>
      <c r="AZ91" s="77">
        <v>20</v>
      </c>
      <c r="BA91" s="77">
        <v>21</v>
      </c>
      <c r="BB91" s="77">
        <v>22</v>
      </c>
      <c r="BC91" s="77">
        <v>23</v>
      </c>
      <c r="BD91" s="77">
        <v>24</v>
      </c>
      <c r="BE91" s="77">
        <v>25</v>
      </c>
      <c r="BF91" s="77">
        <v>26</v>
      </c>
      <c r="BG91" s="77">
        <v>27</v>
      </c>
      <c r="BH91" s="77">
        <v>28</v>
      </c>
      <c r="BI91" s="77">
        <v>29</v>
      </c>
      <c r="BJ91" s="77">
        <v>30</v>
      </c>
      <c r="BK91" s="77">
        <v>31</v>
      </c>
      <c r="BL91" s="77">
        <v>32</v>
      </c>
      <c r="BM91" s="77">
        <v>33</v>
      </c>
      <c r="BN91" s="77">
        <v>34</v>
      </c>
      <c r="BO91" s="78">
        <v>35</v>
      </c>
    </row>
    <row r="92" spans="1:67" hidden="1" x14ac:dyDescent="0.2">
      <c r="AF92" s="79">
        <v>1</v>
      </c>
      <c r="AG92" s="73" t="str">
        <f>IF(ISBLANK(Année!$F$18),"",Année!$F$18)</f>
        <v/>
      </c>
      <c r="AH92" s="73" t="str">
        <f>IF(ISBLANK(Année!$F$19),"",Année!$F$19)</f>
        <v/>
      </c>
      <c r="AI92" s="73" t="str">
        <f>IF(ISBLANK(Année!$F$20),"",Année!$F$20)</f>
        <v/>
      </c>
      <c r="AJ92" s="73" t="str">
        <f>IF(ISBLANK(Année!$F$21),"",Année!$F$21)</f>
        <v/>
      </c>
      <c r="AK92" s="73" t="str">
        <f>IF(ISBLANK(Année!$F$22),"",Année!$F$22)</f>
        <v/>
      </c>
      <c r="AL92" s="73" t="str">
        <f>IF(ISBLANK(Année!$F$23),"",Année!$F$23)</f>
        <v/>
      </c>
      <c r="AM92" s="73" t="str">
        <f>IF(ISBLANK(Année!$F$24),"",Année!$F$24)</f>
        <v/>
      </c>
      <c r="AN92" s="73" t="str">
        <f>IF(ISBLANK(Année!$F$25),"",Année!$F$25)</f>
        <v/>
      </c>
      <c r="AO92" s="73" t="str">
        <f>IF(ISBLANK(Année!$F$26),"",Année!$F$26)</f>
        <v/>
      </c>
      <c r="AP92" s="73" t="str">
        <f>IF(ISBLANK(Année!$F$27),"",Année!$F$27)</f>
        <v/>
      </c>
      <c r="AQ92" s="73" t="str">
        <f>IF(ISBLANK(Année!$F$28),"",Année!$F$28)</f>
        <v/>
      </c>
      <c r="AR92" s="73" t="str">
        <f>IF(ISBLANK(Année!$F$29),"",Année!$F$29)</f>
        <v/>
      </c>
      <c r="AS92" s="73" t="str">
        <f>IF(ISBLANK(Année!$F$30),"",Année!$F$30)</f>
        <v/>
      </c>
      <c r="AT92" s="73" t="str">
        <f>IF(ISBLANK(Année!$F$31),"",Année!$F$31)</f>
        <v/>
      </c>
      <c r="AU92" s="73" t="str">
        <f>IF(ISBLANK(Année!$F$32),"",Année!$F$32)</f>
        <v/>
      </c>
      <c r="AV92" s="73" t="str">
        <f>IF(ISBLANK(Année!$F$33),"",Année!$F$33)</f>
        <v/>
      </c>
      <c r="AW92" s="73" t="str">
        <f>IF(ISBLANK(Année!$F$34),"",Année!$F$34)</f>
        <v/>
      </c>
      <c r="AX92" s="73" t="str">
        <f>IF(ISBLANK(Année!$F$35),"",Année!$F$35)</f>
        <v/>
      </c>
      <c r="AY92" s="73" t="str">
        <f>IF(ISBLANK(Année!$F$36),"",Année!$F$36)</f>
        <v/>
      </c>
      <c r="AZ92" s="73" t="str">
        <f>IF(ISBLANK(Année!$F$37),"",Année!$F$37)</f>
        <v/>
      </c>
      <c r="BA92" s="73" t="str">
        <f>IF(ISBLANK(Année!$F$38),"",Année!$F$38)</f>
        <v/>
      </c>
      <c r="BB92" s="73" t="str">
        <f>IF(ISBLANK(Année!$F$39),"",Année!$F$39)</f>
        <v/>
      </c>
      <c r="BC92" s="73" t="str">
        <f>IF(ISBLANK(Année!$F$40),"",Année!$F$40)</f>
        <v/>
      </c>
      <c r="BD92" s="73" t="str">
        <f>IF(ISBLANK(Année!$F$41),"",Année!$F$41)</f>
        <v/>
      </c>
      <c r="BE92" s="73" t="str">
        <f>IF(ISBLANK(Année!$F$42),"",Année!$F$42)</f>
        <v/>
      </c>
      <c r="BF92" s="73" t="str">
        <f>IF(ISBLANK(Année!$F$43),"",Année!$F$43)</f>
        <v/>
      </c>
      <c r="BG92" s="73" t="str">
        <f>IF(ISBLANK(Année!$F$44),"",Année!$F$44)</f>
        <v/>
      </c>
      <c r="BH92" s="73" t="str">
        <f>IF(ISBLANK(Année!$F$45),"",Année!$F$45)</f>
        <v/>
      </c>
      <c r="BI92" s="73" t="str">
        <f>IF(ISBLANK(Année!$F$46),"",Année!$F$46)</f>
        <v/>
      </c>
      <c r="BJ92" s="73" t="str">
        <f>IF(ISBLANK(Année!$F$47),"",Année!$F$47)</f>
        <v/>
      </c>
      <c r="BK92" s="73" t="str">
        <f>IF(ISBLANK(Année!$F$48),"",Année!$F$48)</f>
        <v/>
      </c>
      <c r="BL92" s="73" t="str">
        <f>IF(ISBLANK(Année!$F$49),"",Année!$F$49)</f>
        <v/>
      </c>
      <c r="BM92" s="73" t="str">
        <f>IF(ISBLANK(Année!$F$50),"",Année!$F$50)</f>
        <v/>
      </c>
      <c r="BN92" s="73" t="str">
        <f>IF(ISBLANK(Année!$F$51),"",Année!$F$51)</f>
        <v/>
      </c>
      <c r="BO92" s="83" t="str">
        <f>IF(ISBLANK(Année!$F$52),"",Année!$F$52)</f>
        <v/>
      </c>
    </row>
    <row r="93" spans="1:67" hidden="1" x14ac:dyDescent="0.2">
      <c r="AF93" s="80">
        <v>2</v>
      </c>
      <c r="AG93" s="81" t="str">
        <f>IF(ISBLANK(Année!$J$18),"",Année!$J$18)</f>
        <v/>
      </c>
      <c r="AH93" s="81" t="str">
        <f>IF(ISBLANK(Année!$J$19),"",Année!$J$19)</f>
        <v/>
      </c>
      <c r="AI93" s="81" t="str">
        <f>IF(ISBLANK(Année!$J$20),"",Année!$J$20)</f>
        <v/>
      </c>
      <c r="AJ93" s="81" t="str">
        <f>IF(ISBLANK(Année!$J$21),"",Année!$J$21)</f>
        <v/>
      </c>
      <c r="AK93" s="81" t="str">
        <f>IF(ISBLANK(Année!$J$22),"",Année!$J$22)</f>
        <v/>
      </c>
      <c r="AL93" s="81" t="str">
        <f>IF(ISBLANK(Année!$J$23),"",Année!$J$23)</f>
        <v/>
      </c>
      <c r="AM93" s="81" t="str">
        <f>IF(ISBLANK(Année!$J$24),"",Année!$J$24)</f>
        <v/>
      </c>
      <c r="AN93" s="81" t="str">
        <f>IF(ISBLANK(Année!$J$25),"",Année!$J$25)</f>
        <v/>
      </c>
      <c r="AO93" s="81" t="str">
        <f>IF(ISBLANK(Année!$J$26),"",Année!$J$26)</f>
        <v/>
      </c>
      <c r="AP93" s="81" t="str">
        <f>IF(ISBLANK(Année!$J$27),"",Année!$J$27)</f>
        <v/>
      </c>
      <c r="AQ93" s="81" t="str">
        <f>IF(ISBLANK(Année!$J$28),"",Année!$J$28)</f>
        <v/>
      </c>
      <c r="AR93" s="81" t="str">
        <f>IF(ISBLANK(Année!$J$29),"",Année!$J$29)</f>
        <v/>
      </c>
      <c r="AS93" s="81" t="str">
        <f>IF(ISBLANK(Année!$J$30),"",Année!$J$30)</f>
        <v/>
      </c>
      <c r="AT93" s="81" t="str">
        <f>IF(ISBLANK(Année!$J$31),"",Année!$J$31)</f>
        <v/>
      </c>
      <c r="AU93" s="81" t="str">
        <f>IF(ISBLANK(Année!$J$32),"",Année!$J$32)</f>
        <v/>
      </c>
      <c r="AV93" s="81" t="str">
        <f>IF(ISBLANK(Année!$J$33),"",Année!$J$33)</f>
        <v/>
      </c>
      <c r="AW93" s="81" t="str">
        <f>IF(ISBLANK(Année!$J$34),"",Année!$J$34)</f>
        <v/>
      </c>
      <c r="AX93" s="81" t="str">
        <f>IF(ISBLANK(Année!$J$35),"",Année!$J$35)</f>
        <v/>
      </c>
      <c r="AY93" s="81" t="str">
        <f>IF(ISBLANK(Année!$J$36),"",Année!$J$36)</f>
        <v/>
      </c>
      <c r="AZ93" s="81" t="str">
        <f>IF(ISBLANK(Année!$J$37),"",Année!$J$37)</f>
        <v/>
      </c>
      <c r="BA93" s="81" t="str">
        <f>IF(ISBLANK(Année!$J$38),"",Année!$J$38)</f>
        <v/>
      </c>
      <c r="BB93" s="81" t="str">
        <f>IF(ISBLANK(Année!$J$39),"",Année!$J$39)</f>
        <v/>
      </c>
      <c r="BC93" s="81" t="str">
        <f>IF(ISBLANK(Année!$J$40),"",Année!$J$40)</f>
        <v/>
      </c>
      <c r="BD93" s="81" t="str">
        <f>IF(ISBLANK(Année!$J$41),"",Année!$J$41)</f>
        <v/>
      </c>
      <c r="BE93" s="81" t="str">
        <f>IF(ISBLANK(Année!$J$42),"",Année!$J$42)</f>
        <v/>
      </c>
      <c r="BF93" s="81" t="str">
        <f>IF(ISBLANK(Année!$J$43),"",Année!$J$43)</f>
        <v/>
      </c>
      <c r="BG93" s="81" t="str">
        <f>IF(ISBLANK(Année!$J$44),"",Année!$J$44)</f>
        <v/>
      </c>
      <c r="BH93" s="81" t="str">
        <f>IF(ISBLANK(Année!$J$45),"",Année!$J$45)</f>
        <v/>
      </c>
      <c r="BI93" s="81" t="str">
        <f>IF(ISBLANK(Année!$J$46),"",Année!$J$46)</f>
        <v/>
      </c>
      <c r="BJ93" s="81" t="str">
        <f>IF(ISBLANK(Année!$J$47),"",Année!$J$47)</f>
        <v/>
      </c>
      <c r="BK93" s="81" t="str">
        <f>IF(ISBLANK(Année!$J$48),"",Année!$J$48)</f>
        <v/>
      </c>
      <c r="BL93" s="81" t="str">
        <f>IF(ISBLANK(Année!$J$49),"",Année!$J$49)</f>
        <v/>
      </c>
      <c r="BM93" s="81" t="str">
        <f>IF(ISBLANK(Année!$J$50),"",Année!$J$50)</f>
        <v/>
      </c>
      <c r="BN93" s="81" t="str">
        <f>IF(ISBLANK(Année!$J$51),"",Année!$J$51)</f>
        <v/>
      </c>
      <c r="BO93" s="84" t="str">
        <f>IF(ISBLANK(Année!$J$52),"",Année!$J$52)</f>
        <v/>
      </c>
    </row>
    <row r="94" spans="1:67" hidden="1" x14ac:dyDescent="0.2">
      <c r="AF94" s="79"/>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92"/>
    </row>
    <row r="95" spans="1:67" hidden="1" x14ac:dyDescent="0.2"/>
    <row r="96" spans="1:67"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3:27" hidden="1" x14ac:dyDescent="0.2"/>
    <row r="114" spans="3:27" hidden="1" x14ac:dyDescent="0.2"/>
    <row r="115" spans="3:27" hidden="1" x14ac:dyDescent="0.2"/>
    <row r="116" spans="3:27" hidden="1" x14ac:dyDescent="0.2"/>
    <row r="117" spans="3:27" hidden="1" x14ac:dyDescent="0.2"/>
    <row r="118" spans="3:27" hidden="1" x14ac:dyDescent="0.2"/>
    <row r="119" spans="3:27" hidden="1" x14ac:dyDescent="0.2"/>
    <row r="120" spans="3:27" hidden="1" x14ac:dyDescent="0.2"/>
    <row r="121" spans="3:27" hidden="1" x14ac:dyDescent="0.2"/>
    <row r="122" spans="3:27" hidden="1" x14ac:dyDescent="0.2"/>
    <row r="123" spans="3:27" hidden="1" x14ac:dyDescent="0.2"/>
    <row r="124" spans="3:27" hidden="1" x14ac:dyDescent="0.2"/>
    <row r="125" spans="3:27" hidden="1" x14ac:dyDescent="0.2"/>
    <row r="126" spans="3:27" hidden="1" x14ac:dyDescent="0.2"/>
    <row r="127" spans="3:27" hidden="1" x14ac:dyDescent="0.2"/>
    <row r="128" spans="3:27" hidden="1" x14ac:dyDescent="0.2">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3:27" hidden="1" x14ac:dyDescent="0.2">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3:27" hidden="1" x14ac:dyDescent="0.2">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row>
    <row r="131" spans="3:27" hidden="1" x14ac:dyDescent="0.2">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row>
    <row r="132" spans="3:27" hidden="1" x14ac:dyDescent="0.2">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row>
    <row r="133" spans="3:27" hidden="1" x14ac:dyDescent="0.2">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row>
    <row r="134" spans="3:27" hidden="1" x14ac:dyDescent="0.2">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row>
    <row r="135" spans="3:27" hidden="1" x14ac:dyDescent="0.2">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row>
    <row r="136" spans="3:27" hidden="1" x14ac:dyDescent="0.2">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row>
    <row r="137" spans="3:27" hidden="1" x14ac:dyDescent="0.2">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row>
    <row r="138" spans="3:27" hidden="1" x14ac:dyDescent="0.2">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row>
    <row r="139" spans="3:27" hidden="1" x14ac:dyDescent="0.2">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row>
    <row r="140" spans="3:27" hidden="1" x14ac:dyDescent="0.2">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3:27" hidden="1" x14ac:dyDescent="0.2">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row>
    <row r="142" spans="3:27" hidden="1" x14ac:dyDescent="0.2">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row>
    <row r="143" spans="3:27" hidden="1" x14ac:dyDescent="0.2">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row>
    <row r="144" spans="3:27" hidden="1" x14ac:dyDescent="0.2">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row>
    <row r="145" spans="3:27" hidden="1" x14ac:dyDescent="0.2">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row>
    <row r="146" spans="3:27" hidden="1" x14ac:dyDescent="0.2">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row>
    <row r="147" spans="3:27" hidden="1" x14ac:dyDescent="0.2">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row>
    <row r="148" spans="3:27" hidden="1" x14ac:dyDescent="0.2">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row>
    <row r="149" spans="3:27" hidden="1" x14ac:dyDescent="0.2">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3:27" hidden="1" x14ac:dyDescent="0.2">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3:27" hidden="1" x14ac:dyDescent="0.2">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row>
    <row r="152" spans="3:27" hidden="1" x14ac:dyDescent="0.2">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row>
    <row r="153" spans="3:27" hidden="1" x14ac:dyDescent="0.2">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row>
    <row r="154" spans="3:27" hidden="1" x14ac:dyDescent="0.2">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row>
    <row r="155" spans="3:27" hidden="1" x14ac:dyDescent="0.2">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row>
    <row r="156" spans="3:27" hidden="1" x14ac:dyDescent="0.2">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row>
    <row r="157" spans="3:27" hidden="1" x14ac:dyDescent="0.2">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row>
    <row r="158" spans="3:27" hidden="1" x14ac:dyDescent="0.2">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row>
    <row r="159" spans="3:27" hidden="1" x14ac:dyDescent="0.2">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row>
    <row r="160" spans="3:27" hidden="1" x14ac:dyDescent="0.2">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row>
    <row r="161" spans="3:27" hidden="1" x14ac:dyDescent="0.2">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row>
    <row r="162" spans="3:27" hidden="1" x14ac:dyDescent="0.2">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row>
    <row r="163" spans="3:27" hidden="1" x14ac:dyDescent="0.2">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row>
    <row r="164" spans="3:27" hidden="1" x14ac:dyDescent="0.2">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row>
    <row r="165" spans="3:27" hidden="1" x14ac:dyDescent="0.2">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3:27" hidden="1" x14ac:dyDescent="0.2">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3:27" hidden="1" x14ac:dyDescent="0.2">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row>
    <row r="168" spans="3:27" hidden="1" x14ac:dyDescent="0.2">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row>
    <row r="169" spans="3:27" hidden="1" x14ac:dyDescent="0.2">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row>
    <row r="170" spans="3:27" hidden="1" x14ac:dyDescent="0.2">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row>
    <row r="171" spans="3:27" hidden="1" x14ac:dyDescent="0.2">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row>
    <row r="172" spans="3:27" hidden="1" x14ac:dyDescent="0.2">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3:27" hidden="1" x14ac:dyDescent="0.2">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row>
    <row r="174" spans="3:27" hidden="1" x14ac:dyDescent="0.2">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row>
    <row r="175" spans="3:27" hidden="1" x14ac:dyDescent="0.2">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row>
    <row r="176" spans="3:27" hidden="1" x14ac:dyDescent="0.2">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row>
    <row r="177" spans="3:27" hidden="1" x14ac:dyDescent="0.2">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row>
    <row r="178" spans="3:27" hidden="1" x14ac:dyDescent="0.2">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row>
    <row r="179" spans="3:27" hidden="1" x14ac:dyDescent="0.2">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row>
    <row r="180" spans="3:27" hidden="1" x14ac:dyDescent="0.2">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row>
    <row r="181" spans="3:27" hidden="1" x14ac:dyDescent="0.2">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row>
    <row r="182" spans="3:27" hidden="1" x14ac:dyDescent="0.2">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row>
    <row r="183" spans="3:27" hidden="1" x14ac:dyDescent="0.2">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row>
    <row r="184" spans="3:27" hidden="1" x14ac:dyDescent="0.2">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3:27" hidden="1" x14ac:dyDescent="0.2">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3:27" hidden="1" x14ac:dyDescent="0.2">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3:27" hidden="1" x14ac:dyDescent="0.2">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row>
    <row r="188" spans="3:27" hidden="1" x14ac:dyDescent="0.2">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row>
    <row r="189" spans="3:27" hidden="1" x14ac:dyDescent="0.2">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row>
    <row r="190" spans="3:27" hidden="1" x14ac:dyDescent="0.2">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row>
    <row r="191" spans="3:27" hidden="1" x14ac:dyDescent="0.2">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row>
    <row r="192" spans="3:27" hidden="1" x14ac:dyDescent="0.2">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row>
    <row r="193" spans="3:27" hidden="1" x14ac:dyDescent="0.2">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row>
    <row r="194" spans="3:27" hidden="1" x14ac:dyDescent="0.2">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row>
    <row r="195" spans="3:27" hidden="1" x14ac:dyDescent="0.2">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row>
    <row r="196" spans="3:27" hidden="1" x14ac:dyDescent="0.2">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row>
    <row r="197" spans="3:27" hidden="1" x14ac:dyDescent="0.2">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row>
    <row r="198" spans="3:27" hidden="1" x14ac:dyDescent="0.2">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row>
    <row r="199" spans="3:27" hidden="1" x14ac:dyDescent="0.2">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row>
    <row r="200" spans="3:27" hidden="1" x14ac:dyDescent="0.2">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row>
    <row r="201" spans="3:27" hidden="1" x14ac:dyDescent="0.2">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row>
    <row r="202" spans="3:27" hidden="1" x14ac:dyDescent="0.2">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row>
    <row r="203" spans="3:27" hidden="1" x14ac:dyDescent="0.2">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row>
    <row r="204" spans="3:27" hidden="1" x14ac:dyDescent="0.2">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row>
    <row r="205" spans="3:27" hidden="1" x14ac:dyDescent="0.2">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row>
    <row r="206" spans="3:27" hidden="1" x14ac:dyDescent="0.2">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row>
    <row r="207" spans="3:27" hidden="1" x14ac:dyDescent="0.2">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row>
    <row r="208" spans="3:27" hidden="1" x14ac:dyDescent="0.2">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row>
    <row r="209" spans="3:27" hidden="1" x14ac:dyDescent="0.2">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row>
    <row r="210" spans="3:27" hidden="1" x14ac:dyDescent="0.2">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row>
    <row r="211" spans="3:27" hidden="1" x14ac:dyDescent="0.2">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row>
    <row r="212" spans="3:27" hidden="1" x14ac:dyDescent="0.2">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row>
    <row r="213" spans="3:27" hidden="1" x14ac:dyDescent="0.2">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row>
    <row r="214" spans="3:27" hidden="1" x14ac:dyDescent="0.2">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row>
    <row r="215" spans="3:27" hidden="1" x14ac:dyDescent="0.2">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row>
    <row r="216" spans="3:27" hidden="1" x14ac:dyDescent="0.2">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row>
    <row r="217" spans="3:27" hidden="1" x14ac:dyDescent="0.2">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row>
    <row r="218" spans="3:27" hidden="1" x14ac:dyDescent="0.2">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row>
    <row r="219" spans="3:27" hidden="1" x14ac:dyDescent="0.2">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3:27" hidden="1" x14ac:dyDescent="0.2">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3:27" hidden="1" x14ac:dyDescent="0.2">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row>
    <row r="222" spans="3:27" hidden="1" x14ac:dyDescent="0.2">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row>
    <row r="223" spans="3:27" hidden="1" x14ac:dyDescent="0.2">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row>
    <row r="224" spans="3:27" hidden="1" x14ac:dyDescent="0.2">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row>
    <row r="225" spans="3:27" hidden="1" x14ac:dyDescent="0.2">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row>
    <row r="226" spans="3:27" hidden="1" x14ac:dyDescent="0.2">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3:27" hidden="1" x14ac:dyDescent="0.2">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row>
    <row r="228" spans="3:27" hidden="1" x14ac:dyDescent="0.2">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row>
    <row r="229" spans="3:27" hidden="1" x14ac:dyDescent="0.2">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row>
    <row r="230" spans="3:27" hidden="1" x14ac:dyDescent="0.2">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row>
    <row r="231" spans="3:27" hidden="1" x14ac:dyDescent="0.2">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row>
    <row r="232" spans="3:27" hidden="1" x14ac:dyDescent="0.2">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row>
    <row r="233" spans="3:27" hidden="1" x14ac:dyDescent="0.2">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row>
    <row r="234" spans="3:27" hidden="1" x14ac:dyDescent="0.2">
      <c r="C234" s="58"/>
      <c r="D234" s="58">
        <v>37.11919191919192</v>
      </c>
      <c r="E234" s="58">
        <v>40</v>
      </c>
      <c r="F234" s="58">
        <v>92.797979797979806</v>
      </c>
      <c r="G234" s="58"/>
      <c r="H234" s="58">
        <v>0</v>
      </c>
      <c r="I234" s="58">
        <v>0</v>
      </c>
      <c r="J234" s="58"/>
      <c r="K234" s="58"/>
      <c r="L234" s="58"/>
      <c r="M234" s="58">
        <v>1</v>
      </c>
      <c r="N234" s="58">
        <v>0</v>
      </c>
      <c r="O234" s="58"/>
      <c r="P234" s="58"/>
      <c r="Q234" s="58">
        <v>0</v>
      </c>
      <c r="R234" s="58">
        <v>0</v>
      </c>
      <c r="S234" s="58"/>
      <c r="T234" s="58"/>
      <c r="U234" s="58"/>
      <c r="V234" s="58"/>
      <c r="W234" s="58"/>
      <c r="X234" s="58"/>
      <c r="Y234" s="58"/>
      <c r="Z234" s="58"/>
      <c r="AA234" s="58"/>
    </row>
    <row r="235" spans="3:27" hidden="1" x14ac:dyDescent="0.2">
      <c r="C235" s="58"/>
      <c r="D235" s="58">
        <v>27.042424242424239</v>
      </c>
      <c r="E235" s="58">
        <v>40</v>
      </c>
      <c r="F235" s="58">
        <v>67.606060606060609</v>
      </c>
      <c r="G235" s="58"/>
      <c r="H235" s="58">
        <v>0</v>
      </c>
      <c r="I235" s="58">
        <v>0</v>
      </c>
      <c r="J235" s="58"/>
      <c r="K235" s="58"/>
      <c r="L235" s="58"/>
      <c r="M235" s="58">
        <v>1</v>
      </c>
      <c r="N235" s="58">
        <v>0</v>
      </c>
      <c r="O235" s="58"/>
      <c r="P235" s="58"/>
      <c r="Q235" s="58">
        <v>0</v>
      </c>
      <c r="R235" s="58">
        <v>0</v>
      </c>
      <c r="S235" s="58"/>
      <c r="T235" s="58"/>
      <c r="U235" s="58"/>
      <c r="V235" s="58"/>
      <c r="W235" s="58"/>
      <c r="X235" s="58"/>
      <c r="Y235" s="58"/>
      <c r="Z235" s="58"/>
      <c r="AA235" s="58"/>
    </row>
    <row r="236" spans="3:27" hidden="1" x14ac:dyDescent="0.2">
      <c r="C236" s="58"/>
      <c r="D236" s="58">
        <v>29.706666666666671</v>
      </c>
      <c r="E236" s="58">
        <v>40</v>
      </c>
      <c r="F236" s="58">
        <v>74.26666666666668</v>
      </c>
      <c r="G236" s="58"/>
      <c r="H236" s="58">
        <v>0</v>
      </c>
      <c r="I236" s="58">
        <v>0</v>
      </c>
      <c r="J236" s="58"/>
      <c r="K236" s="58"/>
      <c r="L236" s="58"/>
      <c r="M236" s="58">
        <v>1</v>
      </c>
      <c r="N236" s="58">
        <v>0</v>
      </c>
      <c r="O236" s="58"/>
      <c r="P236" s="58"/>
      <c r="Q236" s="58">
        <v>0</v>
      </c>
      <c r="R236" s="58">
        <v>0</v>
      </c>
      <c r="S236" s="58"/>
      <c r="T236" s="58"/>
      <c r="U236" s="58"/>
      <c r="V236" s="58"/>
      <c r="W236" s="58"/>
      <c r="X236" s="58"/>
      <c r="Y236" s="58"/>
      <c r="Z236" s="58"/>
      <c r="AA236" s="58"/>
    </row>
    <row r="237" spans="3:27" hidden="1" x14ac:dyDescent="0.2">
      <c r="C237" s="58"/>
      <c r="D237" s="58">
        <v>30.355555555555554</v>
      </c>
      <c r="E237" s="58">
        <v>40</v>
      </c>
      <c r="F237" s="58">
        <v>75.888888888888886</v>
      </c>
      <c r="G237" s="58"/>
      <c r="H237" s="58">
        <v>0</v>
      </c>
      <c r="I237" s="58">
        <v>0</v>
      </c>
      <c r="J237" s="58"/>
      <c r="K237" s="58"/>
      <c r="L237" s="58"/>
      <c r="M237" s="58">
        <v>1</v>
      </c>
      <c r="N237" s="58">
        <v>0</v>
      </c>
      <c r="O237" s="58"/>
      <c r="P237" s="58"/>
      <c r="Q237" s="58">
        <v>0</v>
      </c>
      <c r="R237" s="58">
        <v>0</v>
      </c>
      <c r="S237" s="58"/>
      <c r="T237" s="58"/>
      <c r="U237" s="58"/>
      <c r="V237" s="58"/>
      <c r="W237" s="58"/>
      <c r="X237" s="58"/>
      <c r="Y237" s="58"/>
      <c r="Z237" s="58"/>
      <c r="AA237" s="58"/>
    </row>
    <row r="238" spans="3:27" hidden="1" x14ac:dyDescent="0.2">
      <c r="C238" s="58"/>
      <c r="D238" s="58">
        <v>0</v>
      </c>
      <c r="E238" s="58">
        <v>0</v>
      </c>
      <c r="F238" s="58" t="e">
        <v>#DIV/0!</v>
      </c>
      <c r="G238" s="58"/>
      <c r="H238" s="58">
        <v>0</v>
      </c>
      <c r="I238" s="58">
        <v>0</v>
      </c>
      <c r="J238" s="58"/>
      <c r="K238" s="58"/>
      <c r="L238" s="58"/>
      <c r="M238" s="58">
        <v>0</v>
      </c>
      <c r="N238" s="58">
        <v>0</v>
      </c>
      <c r="O238" s="58"/>
      <c r="P238" s="58"/>
      <c r="Q238" s="58">
        <v>0</v>
      </c>
      <c r="R238" s="58">
        <v>0</v>
      </c>
      <c r="S238" s="58"/>
      <c r="T238" s="58"/>
      <c r="U238" s="58"/>
      <c r="V238" s="58"/>
      <c r="W238" s="58"/>
      <c r="X238" s="58"/>
      <c r="Y238" s="58"/>
      <c r="Z238" s="58"/>
      <c r="AA238" s="58"/>
    </row>
    <row r="239" spans="3:27" hidden="1" x14ac:dyDescent="0.2">
      <c r="C239" s="58"/>
      <c r="D239" s="58">
        <v>0</v>
      </c>
      <c r="E239" s="58">
        <v>0</v>
      </c>
      <c r="F239" s="58" t="e">
        <v>#DIV/0!</v>
      </c>
      <c r="G239" s="58"/>
      <c r="H239" s="58">
        <v>0</v>
      </c>
      <c r="I239" s="58">
        <v>0</v>
      </c>
      <c r="J239" s="58"/>
      <c r="K239" s="58"/>
      <c r="L239" s="58"/>
      <c r="M239" s="58">
        <v>0</v>
      </c>
      <c r="N239" s="58">
        <v>0</v>
      </c>
      <c r="O239" s="58"/>
      <c r="P239" s="58"/>
      <c r="Q239" s="58">
        <v>0</v>
      </c>
      <c r="R239" s="58">
        <v>0</v>
      </c>
      <c r="S239" s="58"/>
      <c r="T239" s="58"/>
      <c r="U239" s="58"/>
      <c r="V239" s="58"/>
      <c r="W239" s="58"/>
      <c r="X239" s="58"/>
      <c r="Y239" s="58"/>
      <c r="Z239" s="58"/>
      <c r="AA239" s="58"/>
    </row>
    <row r="240" spans="3:27" hidden="1" x14ac:dyDescent="0.2">
      <c r="C240" s="58"/>
      <c r="D240" s="58">
        <v>0</v>
      </c>
      <c r="E240" s="58">
        <v>0</v>
      </c>
      <c r="F240" s="58" t="e">
        <v>#DIV/0!</v>
      </c>
      <c r="G240" s="58"/>
      <c r="H240" s="58">
        <v>0</v>
      </c>
      <c r="I240" s="58">
        <v>0</v>
      </c>
      <c r="J240" s="58"/>
      <c r="K240" s="58"/>
      <c r="L240" s="58"/>
      <c r="M240" s="58">
        <v>0</v>
      </c>
      <c r="N240" s="58">
        <v>0</v>
      </c>
      <c r="O240" s="58"/>
      <c r="P240" s="58"/>
      <c r="Q240" s="58">
        <v>0</v>
      </c>
      <c r="R240" s="58">
        <v>0</v>
      </c>
      <c r="S240" s="58"/>
      <c r="T240" s="58"/>
      <c r="U240" s="58"/>
      <c r="V240" s="58"/>
      <c r="W240" s="58"/>
      <c r="X240" s="58"/>
      <c r="Y240" s="58"/>
      <c r="Z240" s="58"/>
      <c r="AA240" s="58"/>
    </row>
    <row r="241" spans="3:27" hidden="1" x14ac:dyDescent="0.2">
      <c r="C241" s="58"/>
      <c r="D241" s="58">
        <v>0</v>
      </c>
      <c r="E241" s="58">
        <v>0</v>
      </c>
      <c r="F241" s="58" t="e">
        <v>#DIV/0!</v>
      </c>
      <c r="G241" s="58"/>
      <c r="H241" s="58">
        <v>0</v>
      </c>
      <c r="I241" s="58">
        <v>0</v>
      </c>
      <c r="J241" s="58"/>
      <c r="K241" s="58"/>
      <c r="L241" s="58"/>
      <c r="M241" s="58">
        <v>0</v>
      </c>
      <c r="N241" s="58">
        <v>0</v>
      </c>
      <c r="O241" s="58"/>
      <c r="P241" s="58"/>
      <c r="Q241" s="58">
        <v>0</v>
      </c>
      <c r="R241" s="58">
        <v>0</v>
      </c>
      <c r="S241" s="58"/>
      <c r="T241" s="58"/>
      <c r="U241" s="58"/>
      <c r="V241" s="58"/>
      <c r="W241" s="58"/>
      <c r="X241" s="58"/>
      <c r="Y241" s="58"/>
      <c r="Z241" s="58"/>
      <c r="AA241" s="58"/>
    </row>
    <row r="242" spans="3:27" hidden="1" x14ac:dyDescent="0.2">
      <c r="C242" s="58"/>
      <c r="D242" s="58">
        <v>0</v>
      </c>
      <c r="E242" s="58">
        <v>0</v>
      </c>
      <c r="F242" s="58" t="e">
        <v>#DIV/0!</v>
      </c>
      <c r="G242" s="58"/>
      <c r="H242" s="58">
        <v>0</v>
      </c>
      <c r="I242" s="58">
        <v>0</v>
      </c>
      <c r="J242" s="58"/>
      <c r="K242" s="58"/>
      <c r="L242" s="58"/>
      <c r="M242" s="58">
        <v>0</v>
      </c>
      <c r="N242" s="58">
        <v>0</v>
      </c>
      <c r="O242" s="58"/>
      <c r="P242" s="58"/>
      <c r="Q242" s="58">
        <v>0</v>
      </c>
      <c r="R242" s="58">
        <v>0</v>
      </c>
      <c r="S242" s="58"/>
      <c r="T242" s="58"/>
      <c r="U242" s="58"/>
      <c r="V242" s="58"/>
      <c r="W242" s="58"/>
      <c r="X242" s="58"/>
      <c r="Y242" s="58"/>
      <c r="Z242" s="58"/>
      <c r="AA242" s="58"/>
    </row>
    <row r="243" spans="3:27" hidden="1" x14ac:dyDescent="0.2">
      <c r="C243" s="58"/>
      <c r="D243" s="58">
        <v>0</v>
      </c>
      <c r="E243" s="58">
        <v>0</v>
      </c>
      <c r="F243" s="58" t="e">
        <v>#DIV/0!</v>
      </c>
      <c r="G243" s="58"/>
      <c r="H243" s="58">
        <v>0</v>
      </c>
      <c r="I243" s="58">
        <v>0</v>
      </c>
      <c r="J243" s="58"/>
      <c r="K243" s="58"/>
      <c r="L243" s="58"/>
      <c r="M243" s="58">
        <v>0</v>
      </c>
      <c r="N243" s="58">
        <v>0</v>
      </c>
      <c r="O243" s="58"/>
      <c r="P243" s="58"/>
      <c r="Q243" s="58">
        <v>0</v>
      </c>
      <c r="R243" s="58">
        <v>0</v>
      </c>
      <c r="S243" s="58"/>
      <c r="T243" s="58"/>
      <c r="U243" s="58"/>
      <c r="V243" s="58"/>
      <c r="W243" s="58"/>
      <c r="X243" s="58"/>
      <c r="Y243" s="58"/>
      <c r="Z243" s="58"/>
      <c r="AA243" s="58"/>
    </row>
    <row r="244" spans="3:27" hidden="1" x14ac:dyDescent="0.2">
      <c r="C244" s="58"/>
      <c r="D244" s="58">
        <v>0</v>
      </c>
      <c r="E244" s="58">
        <v>0</v>
      </c>
      <c r="F244" s="58" t="e">
        <v>#DIV/0!</v>
      </c>
      <c r="G244" s="58"/>
      <c r="H244" s="58">
        <v>0</v>
      </c>
      <c r="I244" s="58">
        <v>0</v>
      </c>
      <c r="J244" s="58"/>
      <c r="K244" s="58"/>
      <c r="L244" s="58"/>
      <c r="M244" s="58">
        <v>0</v>
      </c>
      <c r="N244" s="58">
        <v>0</v>
      </c>
      <c r="O244" s="58"/>
      <c r="P244" s="58"/>
      <c r="Q244" s="58">
        <v>0</v>
      </c>
      <c r="R244" s="58">
        <v>0</v>
      </c>
      <c r="S244" s="58"/>
      <c r="T244" s="58"/>
      <c r="U244" s="58"/>
      <c r="V244" s="58"/>
      <c r="W244" s="58"/>
      <c r="X244" s="58"/>
      <c r="Y244" s="58"/>
      <c r="Z244" s="58"/>
      <c r="AA244" s="58"/>
    </row>
    <row r="245" spans="3:27" hidden="1" x14ac:dyDescent="0.2">
      <c r="C245" s="58"/>
      <c r="D245" s="58">
        <v>0</v>
      </c>
      <c r="E245" s="58">
        <v>0</v>
      </c>
      <c r="F245" s="58" t="e">
        <v>#DIV/0!</v>
      </c>
      <c r="G245" s="58"/>
      <c r="H245" s="58">
        <v>0</v>
      </c>
      <c r="I245" s="58">
        <v>0</v>
      </c>
      <c r="J245" s="58"/>
      <c r="K245" s="58"/>
      <c r="L245" s="58"/>
      <c r="M245" s="58">
        <v>0</v>
      </c>
      <c r="N245" s="58">
        <v>0</v>
      </c>
      <c r="O245" s="58"/>
      <c r="P245" s="58"/>
      <c r="Q245" s="58">
        <v>0</v>
      </c>
      <c r="R245" s="58">
        <v>0</v>
      </c>
      <c r="S245" s="58"/>
      <c r="T245" s="58"/>
      <c r="U245" s="58"/>
      <c r="V245" s="58"/>
      <c r="W245" s="58"/>
      <c r="X245" s="58"/>
      <c r="Y245" s="58"/>
      <c r="Z245" s="58"/>
      <c r="AA245" s="58"/>
    </row>
    <row r="246" spans="3:27" hidden="1" x14ac:dyDescent="0.2">
      <c r="C246" s="58"/>
      <c r="D246" s="58">
        <v>0</v>
      </c>
      <c r="E246" s="58">
        <v>0</v>
      </c>
      <c r="F246" s="58" t="e">
        <v>#DIV/0!</v>
      </c>
      <c r="G246" s="58"/>
      <c r="H246" s="58">
        <v>0</v>
      </c>
      <c r="I246" s="58">
        <v>0</v>
      </c>
      <c r="J246" s="58"/>
      <c r="K246" s="58"/>
      <c r="L246" s="58"/>
      <c r="M246" s="58">
        <v>0</v>
      </c>
      <c r="N246" s="58">
        <v>0</v>
      </c>
      <c r="O246" s="58"/>
      <c r="P246" s="58"/>
      <c r="Q246" s="58">
        <v>0</v>
      </c>
      <c r="R246" s="58">
        <v>0</v>
      </c>
      <c r="S246" s="58"/>
      <c r="T246" s="58"/>
      <c r="U246" s="58"/>
      <c r="V246" s="58"/>
      <c r="W246" s="58"/>
      <c r="X246" s="58"/>
      <c r="Y246" s="58"/>
      <c r="Z246" s="58"/>
      <c r="AA246" s="58"/>
    </row>
    <row r="247" spans="3:27" hidden="1" x14ac:dyDescent="0.2">
      <c r="C247" s="58"/>
      <c r="D247" s="58">
        <v>0</v>
      </c>
      <c r="E247" s="58">
        <v>0</v>
      </c>
      <c r="F247" s="58" t="e">
        <v>#DIV/0!</v>
      </c>
      <c r="G247" s="58"/>
      <c r="H247" s="58">
        <v>0</v>
      </c>
      <c r="I247" s="58">
        <v>0</v>
      </c>
      <c r="J247" s="58"/>
      <c r="K247" s="58"/>
      <c r="L247" s="58"/>
      <c r="M247" s="58">
        <v>0</v>
      </c>
      <c r="N247" s="58">
        <v>0</v>
      </c>
      <c r="O247" s="58"/>
      <c r="P247" s="58"/>
      <c r="Q247" s="58">
        <v>0</v>
      </c>
      <c r="R247" s="58">
        <v>0</v>
      </c>
      <c r="S247" s="58"/>
      <c r="T247" s="58"/>
      <c r="U247" s="58"/>
      <c r="V247" s="58"/>
      <c r="W247" s="58"/>
      <c r="X247" s="58"/>
      <c r="Y247" s="58"/>
      <c r="Z247" s="58"/>
      <c r="AA247" s="58"/>
    </row>
    <row r="248" spans="3:27" hidden="1" x14ac:dyDescent="0.2">
      <c r="C248" s="58"/>
      <c r="D248" s="58">
        <v>0</v>
      </c>
      <c r="E248" s="58">
        <v>0</v>
      </c>
      <c r="F248" s="58" t="e">
        <v>#DIV/0!</v>
      </c>
      <c r="G248" s="58"/>
      <c r="H248" s="58">
        <v>0</v>
      </c>
      <c r="I248" s="58">
        <v>0</v>
      </c>
      <c r="J248" s="58"/>
      <c r="K248" s="58"/>
      <c r="L248" s="58"/>
      <c r="M248" s="58">
        <v>0</v>
      </c>
      <c r="N248" s="58">
        <v>0</v>
      </c>
      <c r="O248" s="58"/>
      <c r="P248" s="58"/>
      <c r="Q248" s="58">
        <v>0</v>
      </c>
      <c r="R248" s="58">
        <v>0</v>
      </c>
      <c r="S248" s="58"/>
      <c r="T248" s="58"/>
      <c r="U248" s="58"/>
      <c r="V248" s="58"/>
      <c r="W248" s="58"/>
      <c r="X248" s="58"/>
      <c r="Y248" s="58"/>
      <c r="Z248" s="58"/>
      <c r="AA248" s="58"/>
    </row>
    <row r="249" spans="3:27" hidden="1" x14ac:dyDescent="0.2">
      <c r="C249" s="58"/>
      <c r="D249" s="58">
        <v>0</v>
      </c>
      <c r="E249" s="58">
        <v>0</v>
      </c>
      <c r="F249" s="58" t="e">
        <v>#DIV/0!</v>
      </c>
      <c r="G249" s="58"/>
      <c r="H249" s="58">
        <v>0</v>
      </c>
      <c r="I249" s="58">
        <v>0</v>
      </c>
      <c r="J249" s="58"/>
      <c r="K249" s="58"/>
      <c r="L249" s="58"/>
      <c r="M249" s="58">
        <v>0</v>
      </c>
      <c r="N249" s="58">
        <v>0</v>
      </c>
      <c r="O249" s="58"/>
      <c r="P249" s="58"/>
      <c r="Q249" s="58">
        <v>0</v>
      </c>
      <c r="R249" s="58">
        <v>0</v>
      </c>
      <c r="S249" s="58"/>
      <c r="T249" s="58"/>
      <c r="U249" s="58"/>
      <c r="V249" s="58"/>
      <c r="W249" s="58"/>
      <c r="X249" s="58"/>
      <c r="Y249" s="58"/>
      <c r="Z249" s="58"/>
      <c r="AA249" s="58"/>
    </row>
    <row r="250" spans="3:27" hidden="1" x14ac:dyDescent="0.2">
      <c r="C250" s="58"/>
      <c r="D250" s="58">
        <v>0</v>
      </c>
      <c r="E250" s="58">
        <v>0</v>
      </c>
      <c r="F250" s="58" t="e">
        <v>#DIV/0!</v>
      </c>
      <c r="G250" s="58"/>
      <c r="H250" s="58">
        <v>0</v>
      </c>
      <c r="I250" s="58">
        <v>0</v>
      </c>
      <c r="J250" s="58"/>
      <c r="K250" s="58"/>
      <c r="L250" s="58"/>
      <c r="M250" s="58">
        <v>0</v>
      </c>
      <c r="N250" s="58">
        <v>0</v>
      </c>
      <c r="O250" s="58"/>
      <c r="P250" s="58"/>
      <c r="Q250" s="58">
        <v>0</v>
      </c>
      <c r="R250" s="58">
        <v>0</v>
      </c>
      <c r="S250" s="58"/>
      <c r="T250" s="58"/>
      <c r="U250" s="58"/>
      <c r="V250" s="58"/>
      <c r="W250" s="58"/>
      <c r="X250" s="58"/>
      <c r="Y250" s="58"/>
      <c r="Z250" s="58"/>
      <c r="AA250" s="58"/>
    </row>
    <row r="251" spans="3:27" hidden="1" x14ac:dyDescent="0.2">
      <c r="C251" s="58"/>
      <c r="D251" s="58">
        <v>0</v>
      </c>
      <c r="E251" s="58">
        <v>0</v>
      </c>
      <c r="F251" s="58" t="e">
        <v>#DIV/0!</v>
      </c>
      <c r="G251" s="58"/>
      <c r="H251" s="58">
        <v>0</v>
      </c>
      <c r="I251" s="58">
        <v>0</v>
      </c>
      <c r="J251" s="58"/>
      <c r="K251" s="58"/>
      <c r="L251" s="58"/>
      <c r="M251" s="58">
        <v>0</v>
      </c>
      <c r="N251" s="58">
        <v>0</v>
      </c>
      <c r="O251" s="58"/>
      <c r="P251" s="58"/>
      <c r="Q251" s="58">
        <v>0</v>
      </c>
      <c r="R251" s="58">
        <v>0</v>
      </c>
      <c r="S251" s="58"/>
      <c r="T251" s="58"/>
      <c r="U251" s="58"/>
      <c r="V251" s="58"/>
      <c r="W251" s="58"/>
      <c r="X251" s="58"/>
      <c r="Y251" s="58"/>
      <c r="Z251" s="58"/>
      <c r="AA251" s="58"/>
    </row>
    <row r="252" spans="3:27" hidden="1" x14ac:dyDescent="0.2">
      <c r="C252" s="58"/>
      <c r="D252" s="58">
        <v>0</v>
      </c>
      <c r="E252" s="58">
        <v>0</v>
      </c>
      <c r="F252" s="58" t="e">
        <v>#DIV/0!</v>
      </c>
      <c r="G252" s="58"/>
      <c r="H252" s="58">
        <v>0</v>
      </c>
      <c r="I252" s="58">
        <v>0</v>
      </c>
      <c r="J252" s="58"/>
      <c r="K252" s="58"/>
      <c r="L252" s="58"/>
      <c r="M252" s="58">
        <v>0</v>
      </c>
      <c r="N252" s="58">
        <v>0</v>
      </c>
      <c r="O252" s="58"/>
      <c r="P252" s="58"/>
      <c r="Q252" s="58">
        <v>0</v>
      </c>
      <c r="R252" s="58">
        <v>0</v>
      </c>
      <c r="S252" s="58"/>
      <c r="T252" s="58"/>
      <c r="U252" s="58"/>
      <c r="V252" s="58"/>
      <c r="W252" s="58"/>
      <c r="X252" s="58"/>
      <c r="Y252" s="58"/>
      <c r="Z252" s="58"/>
      <c r="AA252" s="58"/>
    </row>
    <row r="253" spans="3:27" hidden="1" x14ac:dyDescent="0.2">
      <c r="C253" s="58"/>
      <c r="D253" s="58">
        <v>0</v>
      </c>
      <c r="E253" s="58">
        <v>0</v>
      </c>
      <c r="F253" s="58" t="e">
        <v>#DIV/0!</v>
      </c>
      <c r="G253" s="58"/>
      <c r="H253" s="58">
        <v>0</v>
      </c>
      <c r="I253" s="58">
        <v>0</v>
      </c>
      <c r="J253" s="58"/>
      <c r="K253" s="58"/>
      <c r="L253" s="58"/>
      <c r="M253" s="58">
        <v>0</v>
      </c>
      <c r="N253" s="58">
        <v>0</v>
      </c>
      <c r="O253" s="58"/>
      <c r="P253" s="58"/>
      <c r="Q253" s="58">
        <v>0</v>
      </c>
      <c r="R253" s="58">
        <v>0</v>
      </c>
      <c r="S253" s="58"/>
      <c r="T253" s="58"/>
      <c r="U253" s="58"/>
      <c r="V253" s="58"/>
      <c r="W253" s="58"/>
      <c r="X253" s="58"/>
      <c r="Y253" s="58"/>
      <c r="Z253" s="58"/>
      <c r="AA253" s="58"/>
    </row>
    <row r="254" spans="3:27" hidden="1" x14ac:dyDescent="0.2">
      <c r="C254" s="58"/>
      <c r="D254" s="58">
        <v>0</v>
      </c>
      <c r="E254" s="58">
        <v>0</v>
      </c>
      <c r="F254" s="58" t="e">
        <v>#DIV/0!</v>
      </c>
      <c r="G254" s="58"/>
      <c r="H254" s="58">
        <v>0</v>
      </c>
      <c r="I254" s="58">
        <v>0</v>
      </c>
      <c r="J254" s="58"/>
      <c r="K254" s="58"/>
      <c r="L254" s="58"/>
      <c r="M254" s="58">
        <v>0</v>
      </c>
      <c r="N254" s="58">
        <v>0</v>
      </c>
      <c r="O254" s="58"/>
      <c r="P254" s="58"/>
      <c r="Q254" s="58">
        <v>0</v>
      </c>
      <c r="R254" s="58">
        <v>0</v>
      </c>
      <c r="S254" s="58"/>
      <c r="T254" s="58"/>
      <c r="U254" s="58"/>
      <c r="V254" s="58"/>
      <c r="W254" s="58"/>
      <c r="X254" s="58"/>
      <c r="Y254" s="58"/>
      <c r="Z254" s="58"/>
      <c r="AA254" s="58"/>
    </row>
    <row r="255" spans="3:27" hidden="1" x14ac:dyDescent="0.2">
      <c r="C255" s="58"/>
      <c r="D255" s="58">
        <v>0</v>
      </c>
      <c r="E255" s="58">
        <v>0</v>
      </c>
      <c r="F255" s="58" t="e">
        <v>#DIV/0!</v>
      </c>
      <c r="G255" s="58"/>
      <c r="H255" s="58">
        <v>0</v>
      </c>
      <c r="I255" s="58">
        <v>0</v>
      </c>
      <c r="J255" s="58"/>
      <c r="K255" s="58"/>
      <c r="L255" s="58"/>
      <c r="M255" s="58">
        <v>0</v>
      </c>
      <c r="N255" s="58">
        <v>0</v>
      </c>
      <c r="O255" s="58"/>
      <c r="P255" s="58"/>
      <c r="Q255" s="58">
        <v>0</v>
      </c>
      <c r="R255" s="58">
        <v>0</v>
      </c>
      <c r="S255" s="58"/>
      <c r="T255" s="58"/>
      <c r="U255" s="58"/>
      <c r="V255" s="58"/>
      <c r="W255" s="58"/>
      <c r="X255" s="58"/>
      <c r="Y255" s="58"/>
      <c r="Z255" s="58"/>
      <c r="AA255" s="58"/>
    </row>
    <row r="256" spans="3:27" hidden="1" x14ac:dyDescent="0.2">
      <c r="C256" s="58"/>
      <c r="D256" s="58">
        <v>0</v>
      </c>
      <c r="E256" s="58">
        <v>0</v>
      </c>
      <c r="F256" s="58" t="e">
        <v>#DIV/0!</v>
      </c>
      <c r="G256" s="58"/>
      <c r="H256" s="58">
        <v>0</v>
      </c>
      <c r="I256" s="58">
        <v>0</v>
      </c>
      <c r="J256" s="58"/>
      <c r="K256" s="58"/>
      <c r="L256" s="58"/>
      <c r="M256" s="58">
        <v>0</v>
      </c>
      <c r="N256" s="58">
        <v>0</v>
      </c>
      <c r="O256" s="58"/>
      <c r="P256" s="58"/>
      <c r="Q256" s="58">
        <v>0</v>
      </c>
      <c r="R256" s="58">
        <v>0</v>
      </c>
      <c r="S256" s="58"/>
      <c r="T256" s="58"/>
      <c r="U256" s="58"/>
      <c r="V256" s="58"/>
      <c r="W256" s="58"/>
      <c r="X256" s="58"/>
      <c r="Y256" s="58"/>
      <c r="Z256" s="58"/>
      <c r="AA256" s="58"/>
    </row>
    <row r="257" spans="3:27" hidden="1" x14ac:dyDescent="0.2">
      <c r="C257" s="58"/>
      <c r="D257" s="58">
        <v>0</v>
      </c>
      <c r="E257" s="58">
        <v>0</v>
      </c>
      <c r="F257" s="58" t="e">
        <v>#DIV/0!</v>
      </c>
      <c r="G257" s="58"/>
      <c r="H257" s="58">
        <v>0</v>
      </c>
      <c r="I257" s="58">
        <v>0</v>
      </c>
      <c r="J257" s="58"/>
      <c r="K257" s="58"/>
      <c r="L257" s="58"/>
      <c r="M257" s="58">
        <v>0</v>
      </c>
      <c r="N257" s="58">
        <v>0</v>
      </c>
      <c r="O257" s="58"/>
      <c r="P257" s="58"/>
      <c r="Q257" s="58">
        <v>0</v>
      </c>
      <c r="R257" s="58">
        <v>0</v>
      </c>
      <c r="S257" s="58"/>
      <c r="T257" s="58"/>
      <c r="U257" s="58"/>
      <c r="V257" s="58"/>
      <c r="W257" s="58"/>
      <c r="X257" s="58"/>
      <c r="Y257" s="58"/>
      <c r="Z257" s="58"/>
      <c r="AA257" s="58"/>
    </row>
    <row r="258" spans="3:27" hidden="1" x14ac:dyDescent="0.2">
      <c r="C258" s="58"/>
      <c r="D258" s="58">
        <v>0</v>
      </c>
      <c r="E258" s="58">
        <v>0</v>
      </c>
      <c r="F258" s="58" t="e">
        <v>#DIV/0!</v>
      </c>
      <c r="G258" s="58"/>
      <c r="H258" s="58">
        <v>0</v>
      </c>
      <c r="I258" s="58">
        <v>0</v>
      </c>
      <c r="J258" s="58"/>
      <c r="K258" s="58"/>
      <c r="L258" s="58"/>
      <c r="M258" s="58">
        <v>0</v>
      </c>
      <c r="N258" s="58">
        <v>0</v>
      </c>
      <c r="O258" s="58"/>
      <c r="P258" s="58"/>
      <c r="Q258" s="58">
        <v>0</v>
      </c>
      <c r="R258" s="58">
        <v>0</v>
      </c>
      <c r="S258" s="58"/>
      <c r="T258" s="58"/>
      <c r="U258" s="58"/>
      <c r="V258" s="58"/>
      <c r="W258" s="58"/>
      <c r="X258" s="58"/>
      <c r="Y258" s="58"/>
      <c r="Z258" s="58"/>
      <c r="AA258" s="58"/>
    </row>
    <row r="259" spans="3:27" hidden="1" x14ac:dyDescent="0.2">
      <c r="C259" s="58"/>
      <c r="D259" s="58">
        <v>0</v>
      </c>
      <c r="E259" s="58">
        <v>0</v>
      </c>
      <c r="F259" s="58" t="e">
        <v>#DIV/0!</v>
      </c>
      <c r="G259" s="58"/>
      <c r="H259" s="58">
        <v>0</v>
      </c>
      <c r="I259" s="58">
        <v>0</v>
      </c>
      <c r="J259" s="58"/>
      <c r="K259" s="58"/>
      <c r="L259" s="58"/>
      <c r="M259" s="58">
        <v>0</v>
      </c>
      <c r="N259" s="58">
        <v>0</v>
      </c>
      <c r="O259" s="58"/>
      <c r="P259" s="58"/>
      <c r="Q259" s="58">
        <v>0</v>
      </c>
      <c r="R259" s="58">
        <v>0</v>
      </c>
      <c r="S259" s="58"/>
      <c r="T259" s="58"/>
      <c r="U259" s="58"/>
      <c r="V259" s="58"/>
      <c r="W259" s="58"/>
      <c r="X259" s="58"/>
      <c r="Y259" s="58"/>
      <c r="Z259" s="58"/>
      <c r="AA259" s="58"/>
    </row>
    <row r="260" spans="3:27" hidden="1" x14ac:dyDescent="0.2">
      <c r="C260" s="58"/>
      <c r="D260" s="58">
        <v>0</v>
      </c>
      <c r="E260" s="58">
        <v>0</v>
      </c>
      <c r="F260" s="58" t="e">
        <v>#DIV/0!</v>
      </c>
      <c r="G260" s="58"/>
      <c r="H260" s="58">
        <v>0</v>
      </c>
      <c r="I260" s="58">
        <v>0</v>
      </c>
      <c r="J260" s="58"/>
      <c r="K260" s="58"/>
      <c r="L260" s="58"/>
      <c r="M260" s="58">
        <v>0</v>
      </c>
      <c r="N260" s="58">
        <v>0</v>
      </c>
      <c r="O260" s="58"/>
      <c r="P260" s="58"/>
      <c r="Q260" s="58">
        <v>0</v>
      </c>
      <c r="R260" s="58">
        <v>0</v>
      </c>
      <c r="S260" s="58"/>
      <c r="T260" s="58"/>
      <c r="U260" s="58"/>
      <c r="V260" s="58"/>
      <c r="W260" s="58"/>
      <c r="X260" s="58"/>
      <c r="Y260" s="58"/>
      <c r="Z260" s="58"/>
      <c r="AA260" s="58"/>
    </row>
    <row r="261" spans="3:27" hidden="1" x14ac:dyDescent="0.2">
      <c r="C261" s="58"/>
      <c r="D261" s="58">
        <v>0</v>
      </c>
      <c r="E261" s="58">
        <v>0</v>
      </c>
      <c r="F261" s="58" t="e">
        <v>#DIV/0!</v>
      </c>
      <c r="G261" s="58"/>
      <c r="H261" s="58">
        <v>0</v>
      </c>
      <c r="I261" s="58">
        <v>0</v>
      </c>
      <c r="J261" s="58"/>
      <c r="K261" s="58"/>
      <c r="L261" s="58"/>
      <c r="M261" s="58">
        <v>0</v>
      </c>
      <c r="N261" s="58">
        <v>0</v>
      </c>
      <c r="O261" s="58"/>
      <c r="P261" s="58"/>
      <c r="Q261" s="58">
        <v>0</v>
      </c>
      <c r="R261" s="58">
        <v>0</v>
      </c>
      <c r="S261" s="58"/>
      <c r="T261" s="58"/>
      <c r="U261" s="58"/>
      <c r="V261" s="58"/>
      <c r="W261" s="58"/>
      <c r="X261" s="58"/>
      <c r="Y261" s="58"/>
      <c r="Z261" s="58"/>
      <c r="AA261" s="58"/>
    </row>
    <row r="262" spans="3:27" hidden="1" x14ac:dyDescent="0.2">
      <c r="C262" s="58"/>
      <c r="D262" s="58">
        <v>0</v>
      </c>
      <c r="E262" s="58">
        <v>0</v>
      </c>
      <c r="F262" s="58" t="e">
        <v>#DIV/0!</v>
      </c>
      <c r="G262" s="58"/>
      <c r="H262" s="58">
        <v>0</v>
      </c>
      <c r="I262" s="58">
        <v>0</v>
      </c>
      <c r="J262" s="58"/>
      <c r="K262" s="58"/>
      <c r="L262" s="58"/>
      <c r="M262" s="58">
        <v>0</v>
      </c>
      <c r="N262" s="58">
        <v>0</v>
      </c>
      <c r="O262" s="58"/>
      <c r="P262" s="58"/>
      <c r="Q262" s="58">
        <v>0</v>
      </c>
      <c r="R262" s="58">
        <v>0</v>
      </c>
      <c r="S262" s="58"/>
      <c r="T262" s="58"/>
      <c r="U262" s="58"/>
      <c r="V262" s="58"/>
      <c r="W262" s="58"/>
      <c r="X262" s="58"/>
      <c r="Y262" s="58"/>
      <c r="Z262" s="58"/>
      <c r="AA262" s="58"/>
    </row>
    <row r="263" spans="3:27" hidden="1" x14ac:dyDescent="0.2">
      <c r="C263" s="58"/>
      <c r="D263" s="58">
        <v>0</v>
      </c>
      <c r="E263" s="58">
        <v>0</v>
      </c>
      <c r="F263" s="58" t="e">
        <v>#DIV/0!</v>
      </c>
      <c r="G263" s="58"/>
      <c r="H263" s="58">
        <v>0</v>
      </c>
      <c r="I263" s="58">
        <v>0</v>
      </c>
      <c r="J263" s="58"/>
      <c r="K263" s="58"/>
      <c r="L263" s="58"/>
      <c r="M263" s="58">
        <v>0</v>
      </c>
      <c r="N263" s="58">
        <v>0</v>
      </c>
      <c r="O263" s="58"/>
      <c r="P263" s="58"/>
      <c r="Q263" s="58">
        <v>0</v>
      </c>
      <c r="R263" s="58">
        <v>0</v>
      </c>
      <c r="S263" s="58"/>
      <c r="T263" s="58"/>
      <c r="U263" s="58"/>
      <c r="V263" s="58"/>
      <c r="W263" s="58"/>
      <c r="X263" s="58"/>
      <c r="Y263" s="58"/>
      <c r="Z263" s="58"/>
      <c r="AA263" s="58"/>
    </row>
    <row r="264" spans="3:27" hidden="1" x14ac:dyDescent="0.2">
      <c r="C264" s="58"/>
      <c r="D264" s="58">
        <v>0</v>
      </c>
      <c r="E264" s="58">
        <v>0</v>
      </c>
      <c r="F264" s="58" t="e">
        <v>#DIV/0!</v>
      </c>
      <c r="G264" s="58"/>
      <c r="H264" s="58">
        <v>0</v>
      </c>
      <c r="I264" s="58">
        <v>0</v>
      </c>
      <c r="J264" s="58"/>
      <c r="K264" s="58"/>
      <c r="L264" s="58"/>
      <c r="M264" s="58">
        <v>0</v>
      </c>
      <c r="N264" s="58">
        <v>0</v>
      </c>
      <c r="O264" s="58"/>
      <c r="P264" s="58"/>
      <c r="Q264" s="58">
        <v>0</v>
      </c>
      <c r="R264" s="58">
        <v>0</v>
      </c>
      <c r="S264" s="58"/>
      <c r="T264" s="58"/>
      <c r="U264" s="58"/>
      <c r="V264" s="58"/>
      <c r="W264" s="58"/>
      <c r="X264" s="58"/>
      <c r="Y264" s="58"/>
      <c r="Z264" s="58"/>
      <c r="AA264" s="58"/>
    </row>
    <row r="265" spans="3:27" hidden="1" x14ac:dyDescent="0.2">
      <c r="C265" s="58"/>
      <c r="D265" s="58">
        <v>0</v>
      </c>
      <c r="E265" s="58">
        <v>0</v>
      </c>
      <c r="F265" s="58" t="e">
        <v>#DIV/0!</v>
      </c>
      <c r="G265" s="58"/>
      <c r="H265" s="58">
        <v>0</v>
      </c>
      <c r="I265" s="58">
        <v>0</v>
      </c>
      <c r="J265" s="58"/>
      <c r="K265" s="58"/>
      <c r="L265" s="58"/>
      <c r="M265" s="58">
        <v>0</v>
      </c>
      <c r="N265" s="58">
        <v>0</v>
      </c>
      <c r="O265" s="58"/>
      <c r="P265" s="58"/>
      <c r="Q265" s="58">
        <v>0</v>
      </c>
      <c r="R265" s="58">
        <v>0</v>
      </c>
      <c r="S265" s="58"/>
      <c r="T265" s="58"/>
      <c r="U265" s="58"/>
      <c r="V265" s="58"/>
      <c r="W265" s="58"/>
      <c r="X265" s="58"/>
      <c r="Y265" s="58"/>
      <c r="Z265" s="58"/>
      <c r="AA265" s="58"/>
    </row>
    <row r="266" spans="3:27" hidden="1" x14ac:dyDescent="0.2">
      <c r="C266" s="58"/>
      <c r="D266" s="58">
        <v>0</v>
      </c>
      <c r="E266" s="58">
        <v>0</v>
      </c>
      <c r="F266" s="58" t="e">
        <v>#DIV/0!</v>
      </c>
      <c r="G266" s="58"/>
      <c r="H266" s="58">
        <v>0</v>
      </c>
      <c r="I266" s="58">
        <v>0</v>
      </c>
      <c r="J266" s="58"/>
      <c r="K266" s="58"/>
      <c r="L266" s="58"/>
      <c r="M266" s="58">
        <v>0</v>
      </c>
      <c r="N266" s="58">
        <v>0</v>
      </c>
      <c r="O266" s="58"/>
      <c r="P266" s="58"/>
      <c r="Q266" s="58">
        <v>0</v>
      </c>
      <c r="R266" s="58">
        <v>0</v>
      </c>
      <c r="S266" s="58"/>
      <c r="T266" s="58"/>
      <c r="U266" s="58"/>
      <c r="V266" s="58"/>
      <c r="W266" s="58"/>
      <c r="X266" s="58"/>
      <c r="Y266" s="58"/>
      <c r="Z266" s="58"/>
      <c r="AA266" s="58"/>
    </row>
    <row r="267" spans="3:27" hidden="1" x14ac:dyDescent="0.2">
      <c r="C267" s="58"/>
      <c r="D267" s="58">
        <v>0</v>
      </c>
      <c r="E267" s="58">
        <v>0</v>
      </c>
      <c r="F267" s="58" t="e">
        <v>#DIV/0!</v>
      </c>
      <c r="G267" s="58"/>
      <c r="H267" s="58">
        <v>0</v>
      </c>
      <c r="I267" s="58">
        <v>0</v>
      </c>
      <c r="J267" s="58"/>
      <c r="K267" s="58"/>
      <c r="L267" s="58"/>
      <c r="M267" s="58">
        <v>0</v>
      </c>
      <c r="N267" s="58">
        <v>0</v>
      </c>
      <c r="O267" s="58"/>
      <c r="P267" s="58"/>
      <c r="Q267" s="58">
        <v>0</v>
      </c>
      <c r="R267" s="58">
        <v>0</v>
      </c>
      <c r="S267" s="58"/>
      <c r="T267" s="58"/>
      <c r="U267" s="58"/>
      <c r="V267" s="58"/>
      <c r="W267" s="58"/>
      <c r="X267" s="58"/>
      <c r="Y267" s="58"/>
      <c r="Z267" s="58"/>
      <c r="AA267" s="58"/>
    </row>
    <row r="268" spans="3:27" hidden="1" x14ac:dyDescent="0.2">
      <c r="C268" s="58"/>
      <c r="D268" s="58">
        <v>0</v>
      </c>
      <c r="E268" s="58">
        <v>0</v>
      </c>
      <c r="F268" s="58" t="e">
        <v>#DIV/0!</v>
      </c>
      <c r="G268" s="58"/>
      <c r="H268" s="58">
        <v>0</v>
      </c>
      <c r="I268" s="58">
        <v>0</v>
      </c>
      <c r="J268" s="58"/>
      <c r="K268" s="58"/>
      <c r="L268" s="58"/>
      <c r="M268" s="58">
        <v>0</v>
      </c>
      <c r="N268" s="58">
        <v>0</v>
      </c>
      <c r="O268" s="58"/>
      <c r="P268" s="58"/>
      <c r="Q268" s="58">
        <v>0</v>
      </c>
      <c r="R268" s="58">
        <v>0</v>
      </c>
      <c r="S268" s="58"/>
      <c r="T268" s="58"/>
      <c r="U268" s="58"/>
      <c r="V268" s="58"/>
      <c r="W268" s="58"/>
      <c r="X268" s="58"/>
      <c r="Y268" s="58"/>
      <c r="Z268" s="58"/>
      <c r="AA268" s="58"/>
    </row>
    <row r="269" spans="3:27" hidden="1" x14ac:dyDescent="0.2">
      <c r="C269" s="58"/>
      <c r="D269" s="58" t="e">
        <v>#REF!</v>
      </c>
      <c r="E269" s="58">
        <v>80</v>
      </c>
      <c r="F269" s="58" t="e">
        <v>#REF!</v>
      </c>
      <c r="G269" s="58"/>
      <c r="H269" s="58" t="e">
        <v>#REF!</v>
      </c>
      <c r="I269" s="58">
        <v>120</v>
      </c>
      <c r="J269" s="58"/>
      <c r="K269" s="58"/>
      <c r="L269" s="58"/>
      <c r="M269" s="58">
        <v>1</v>
      </c>
      <c r="N269" s="58">
        <v>1</v>
      </c>
      <c r="O269" s="58"/>
      <c r="P269" s="58"/>
      <c r="Q269" s="58">
        <v>1</v>
      </c>
      <c r="R269" s="58">
        <v>1</v>
      </c>
      <c r="S269" s="58"/>
      <c r="T269" s="58"/>
      <c r="U269" s="58"/>
      <c r="V269" s="58"/>
      <c r="W269" s="58"/>
      <c r="X269" s="58"/>
      <c r="Y269" s="58"/>
      <c r="Z269" s="58"/>
      <c r="AA269" s="58"/>
    </row>
    <row r="270" spans="3:27" hidden="1" x14ac:dyDescent="0.2">
      <c r="C270" s="58"/>
      <c r="D270" s="58" t="e">
        <v>#REF!</v>
      </c>
      <c r="E270" s="58">
        <v>80</v>
      </c>
      <c r="F270" s="58" t="e">
        <v>#REF!</v>
      </c>
      <c r="G270" s="58"/>
      <c r="H270" s="58" t="e">
        <v>#REF!</v>
      </c>
      <c r="I270" s="58">
        <v>120</v>
      </c>
      <c r="J270" s="58"/>
      <c r="K270" s="58"/>
      <c r="L270" s="58"/>
      <c r="M270" s="58">
        <v>1</v>
      </c>
      <c r="N270" s="58">
        <v>1</v>
      </c>
      <c r="O270" s="58"/>
      <c r="P270" s="58"/>
      <c r="Q270" s="58">
        <v>1</v>
      </c>
      <c r="R270" s="58">
        <v>1</v>
      </c>
      <c r="S270" s="58"/>
      <c r="T270" s="58"/>
      <c r="U270" s="58"/>
      <c r="V270" s="58"/>
      <c r="W270" s="58"/>
      <c r="X270" s="58"/>
      <c r="Y270" s="58"/>
      <c r="Z270" s="58"/>
      <c r="AA270" s="58"/>
    </row>
    <row r="271" spans="3:27" hidden="1" x14ac:dyDescent="0.2">
      <c r="C271" s="58"/>
      <c r="D271" s="58" t="e">
        <v>#REF!</v>
      </c>
      <c r="E271" s="58">
        <v>80</v>
      </c>
      <c r="F271" s="58" t="e">
        <v>#REF!</v>
      </c>
      <c r="G271" s="58"/>
      <c r="H271" s="58" t="e">
        <v>#REF!</v>
      </c>
      <c r="I271" s="58">
        <v>120</v>
      </c>
      <c r="J271" s="58"/>
      <c r="K271" s="58"/>
      <c r="L271" s="58"/>
      <c r="M271" s="58">
        <v>1</v>
      </c>
      <c r="N271" s="58">
        <v>1</v>
      </c>
      <c r="O271" s="58"/>
      <c r="P271" s="58"/>
      <c r="Q271" s="58">
        <v>1</v>
      </c>
      <c r="R271" s="58">
        <v>1</v>
      </c>
      <c r="S271" s="58"/>
      <c r="T271" s="58"/>
      <c r="U271" s="58"/>
      <c r="V271" s="58"/>
      <c r="W271" s="58"/>
      <c r="X271" s="58"/>
      <c r="Y271" s="58"/>
      <c r="Z271" s="58"/>
      <c r="AA271" s="58"/>
    </row>
    <row r="272" spans="3:27" hidden="1" x14ac:dyDescent="0.2">
      <c r="C272" s="58"/>
      <c r="D272" s="58" t="e">
        <v>#REF!</v>
      </c>
      <c r="E272" s="58">
        <v>80</v>
      </c>
      <c r="F272" s="58" t="e">
        <v>#REF!</v>
      </c>
      <c r="G272" s="58"/>
      <c r="H272" s="58" t="e">
        <v>#REF!</v>
      </c>
      <c r="I272" s="58">
        <v>120</v>
      </c>
      <c r="J272" s="58"/>
      <c r="K272" s="58"/>
      <c r="L272" s="58"/>
      <c r="M272" s="58">
        <v>1</v>
      </c>
      <c r="N272" s="58">
        <v>1</v>
      </c>
      <c r="O272" s="58"/>
      <c r="P272" s="58"/>
      <c r="Q272" s="58">
        <v>1</v>
      </c>
      <c r="R272" s="58">
        <v>1</v>
      </c>
      <c r="S272" s="58"/>
      <c r="T272" s="58"/>
      <c r="U272" s="58"/>
      <c r="V272" s="58"/>
      <c r="W272" s="58"/>
      <c r="X272" s="58"/>
      <c r="Y272" s="58"/>
      <c r="Z272" s="58"/>
      <c r="AA272" s="58"/>
    </row>
    <row r="273" spans="3:27" hidden="1" x14ac:dyDescent="0.2">
      <c r="C273" s="58"/>
      <c r="D273" s="58" t="e">
        <v>#REF!</v>
      </c>
      <c r="E273" s="58">
        <v>80</v>
      </c>
      <c r="F273" s="58" t="e">
        <v>#REF!</v>
      </c>
      <c r="G273" s="58"/>
      <c r="H273" s="58" t="e">
        <v>#REF!</v>
      </c>
      <c r="I273" s="58">
        <v>120</v>
      </c>
      <c r="J273" s="58"/>
      <c r="K273" s="58"/>
      <c r="L273" s="58"/>
      <c r="M273" s="58">
        <v>1</v>
      </c>
      <c r="N273" s="58">
        <v>1</v>
      </c>
      <c r="O273" s="58"/>
      <c r="P273" s="58"/>
      <c r="Q273" s="58">
        <v>1</v>
      </c>
      <c r="R273" s="58">
        <v>1</v>
      </c>
      <c r="S273" s="58"/>
      <c r="T273" s="58"/>
      <c r="U273" s="58"/>
      <c r="V273" s="58"/>
      <c r="W273" s="58"/>
      <c r="X273" s="58"/>
      <c r="Y273" s="58"/>
      <c r="Z273" s="58"/>
      <c r="AA273" s="58"/>
    </row>
    <row r="274" spans="3:27" hidden="1" x14ac:dyDescent="0.2">
      <c r="C274" s="58"/>
      <c r="D274" s="58" t="e">
        <v>#REF!</v>
      </c>
      <c r="E274" s="58">
        <v>80</v>
      </c>
      <c r="F274" s="58" t="e">
        <v>#REF!</v>
      </c>
      <c r="G274" s="58"/>
      <c r="H274" s="58" t="e">
        <v>#REF!</v>
      </c>
      <c r="I274" s="58">
        <v>120</v>
      </c>
      <c r="J274" s="58"/>
      <c r="K274" s="58"/>
      <c r="L274" s="58"/>
      <c r="M274" s="58">
        <v>1</v>
      </c>
      <c r="N274" s="58">
        <v>1</v>
      </c>
      <c r="O274" s="58"/>
      <c r="P274" s="58"/>
      <c r="Q274" s="58">
        <v>1</v>
      </c>
      <c r="R274" s="58">
        <v>1</v>
      </c>
      <c r="S274" s="58"/>
      <c r="T274" s="58"/>
      <c r="U274" s="58"/>
      <c r="V274" s="58"/>
      <c r="W274" s="58"/>
      <c r="X274" s="58"/>
      <c r="Y274" s="58"/>
      <c r="Z274" s="58"/>
      <c r="AA274" s="58"/>
    </row>
    <row r="275" spans="3:27" hidden="1" x14ac:dyDescent="0.2">
      <c r="C275" s="58"/>
      <c r="D275" s="58" t="e">
        <v>#REF!</v>
      </c>
      <c r="E275" s="58">
        <v>80</v>
      </c>
      <c r="F275" s="58" t="e">
        <v>#REF!</v>
      </c>
      <c r="G275" s="58"/>
      <c r="H275" s="58" t="e">
        <v>#REF!</v>
      </c>
      <c r="I275" s="58">
        <v>120</v>
      </c>
      <c r="J275" s="58"/>
      <c r="K275" s="58"/>
      <c r="L275" s="58"/>
      <c r="M275" s="58">
        <v>1</v>
      </c>
      <c r="N275" s="58">
        <v>1</v>
      </c>
      <c r="O275" s="58"/>
      <c r="P275" s="58"/>
      <c r="Q275" s="58">
        <v>1</v>
      </c>
      <c r="R275" s="58">
        <v>1</v>
      </c>
      <c r="S275" s="58"/>
      <c r="T275" s="58"/>
      <c r="U275" s="58"/>
      <c r="V275" s="58"/>
      <c r="W275" s="58"/>
      <c r="X275" s="58"/>
      <c r="Y275" s="58"/>
      <c r="Z275" s="58"/>
      <c r="AA275" s="58"/>
    </row>
    <row r="276" spans="3:27" hidden="1" x14ac:dyDescent="0.2">
      <c r="C276" s="58"/>
      <c r="D276" s="58" t="e">
        <v>#REF!</v>
      </c>
      <c r="E276" s="58">
        <v>80</v>
      </c>
      <c r="F276" s="58" t="e">
        <v>#REF!</v>
      </c>
      <c r="G276" s="58"/>
      <c r="H276" s="58" t="e">
        <v>#REF!</v>
      </c>
      <c r="I276" s="58">
        <v>120</v>
      </c>
      <c r="J276" s="58"/>
      <c r="K276" s="58"/>
      <c r="L276" s="58"/>
      <c r="M276" s="58">
        <v>1</v>
      </c>
      <c r="N276" s="58">
        <v>1</v>
      </c>
      <c r="O276" s="58"/>
      <c r="P276" s="58"/>
      <c r="Q276" s="58">
        <v>1</v>
      </c>
      <c r="R276" s="58">
        <v>1</v>
      </c>
      <c r="S276" s="58"/>
      <c r="T276" s="58"/>
      <c r="U276" s="58"/>
      <c r="V276" s="58"/>
      <c r="W276" s="58"/>
      <c r="X276" s="58"/>
      <c r="Y276" s="58"/>
      <c r="Z276" s="58"/>
      <c r="AA276" s="58"/>
    </row>
    <row r="277" spans="3:27" hidden="1" x14ac:dyDescent="0.2">
      <c r="C277" s="58"/>
      <c r="D277" s="58" t="e">
        <v>#REF!</v>
      </c>
      <c r="E277" s="58">
        <v>80</v>
      </c>
      <c r="F277" s="58" t="e">
        <v>#REF!</v>
      </c>
      <c r="G277" s="58"/>
      <c r="H277" s="58" t="e">
        <v>#REF!</v>
      </c>
      <c r="I277" s="58">
        <v>120</v>
      </c>
      <c r="J277" s="58"/>
      <c r="K277" s="58"/>
      <c r="L277" s="58"/>
      <c r="M277" s="58">
        <v>1</v>
      </c>
      <c r="N277" s="58">
        <v>1</v>
      </c>
      <c r="O277" s="58"/>
      <c r="P277" s="58"/>
      <c r="Q277" s="58">
        <v>1</v>
      </c>
      <c r="R277" s="58">
        <v>1</v>
      </c>
      <c r="S277" s="58"/>
      <c r="T277" s="58"/>
      <c r="U277" s="58"/>
      <c r="V277" s="58"/>
      <c r="W277" s="58"/>
      <c r="X277" s="58"/>
      <c r="Y277" s="58"/>
      <c r="Z277" s="58"/>
      <c r="AA277" s="58"/>
    </row>
    <row r="278" spans="3:27" hidden="1" x14ac:dyDescent="0.2">
      <c r="C278" s="58"/>
      <c r="D278" s="58" t="e">
        <v>#REF!</v>
      </c>
      <c r="E278" s="58">
        <v>80</v>
      </c>
      <c r="F278" s="58" t="e">
        <v>#REF!</v>
      </c>
      <c r="G278" s="58"/>
      <c r="H278" s="58" t="e">
        <v>#REF!</v>
      </c>
      <c r="I278" s="58">
        <v>120</v>
      </c>
      <c r="J278" s="58"/>
      <c r="K278" s="58"/>
      <c r="L278" s="58"/>
      <c r="M278" s="58">
        <v>1</v>
      </c>
      <c r="N278" s="58">
        <v>1</v>
      </c>
      <c r="O278" s="58"/>
      <c r="P278" s="58"/>
      <c r="Q278" s="58">
        <v>1</v>
      </c>
      <c r="R278" s="58">
        <v>1</v>
      </c>
      <c r="S278" s="58"/>
      <c r="T278" s="58"/>
      <c r="U278" s="58"/>
      <c r="V278" s="58"/>
      <c r="W278" s="58"/>
      <c r="X278" s="58"/>
      <c r="Y278" s="58"/>
      <c r="Z278" s="58"/>
      <c r="AA278" s="58"/>
    </row>
    <row r="279" spans="3:27" hidden="1" x14ac:dyDescent="0.2">
      <c r="C279" s="58"/>
      <c r="D279" s="58" t="e">
        <v>#REF!</v>
      </c>
      <c r="E279" s="58">
        <v>80</v>
      </c>
      <c r="F279" s="58" t="e">
        <v>#REF!</v>
      </c>
      <c r="G279" s="58"/>
      <c r="H279" s="58" t="e">
        <v>#REF!</v>
      </c>
      <c r="I279" s="58">
        <v>120</v>
      </c>
      <c r="J279" s="58"/>
      <c r="K279" s="58"/>
      <c r="L279" s="58"/>
      <c r="M279" s="58">
        <v>1</v>
      </c>
      <c r="N279" s="58">
        <v>1</v>
      </c>
      <c r="O279" s="58"/>
      <c r="P279" s="58"/>
      <c r="Q279" s="58">
        <v>1</v>
      </c>
      <c r="R279" s="58">
        <v>1</v>
      </c>
      <c r="S279" s="58"/>
      <c r="T279" s="58"/>
      <c r="U279" s="58"/>
      <c r="V279" s="58"/>
      <c r="W279" s="58"/>
      <c r="X279" s="58"/>
      <c r="Y279" s="58"/>
      <c r="Z279" s="58"/>
      <c r="AA279" s="58"/>
    </row>
    <row r="280" spans="3:27" hidden="1" x14ac:dyDescent="0.2">
      <c r="C280" s="58"/>
      <c r="D280" s="58" t="e">
        <v>#REF!</v>
      </c>
      <c r="E280" s="58">
        <v>80</v>
      </c>
      <c r="F280" s="58" t="e">
        <v>#REF!</v>
      </c>
      <c r="G280" s="58"/>
      <c r="H280" s="58" t="e">
        <v>#REF!</v>
      </c>
      <c r="I280" s="58">
        <v>120</v>
      </c>
      <c r="J280" s="58"/>
      <c r="K280" s="58"/>
      <c r="L280" s="58"/>
      <c r="M280" s="58">
        <v>1</v>
      </c>
      <c r="N280" s="58">
        <v>1</v>
      </c>
      <c r="O280" s="58"/>
      <c r="P280" s="58"/>
      <c r="Q280" s="58">
        <v>1</v>
      </c>
      <c r="R280" s="58">
        <v>1</v>
      </c>
      <c r="S280" s="58"/>
      <c r="T280" s="58"/>
      <c r="U280" s="58"/>
      <c r="V280" s="58"/>
      <c r="W280" s="58"/>
      <c r="X280" s="58"/>
      <c r="Y280" s="58"/>
      <c r="Z280" s="58"/>
      <c r="AA280" s="58"/>
    </row>
    <row r="281" spans="3:27" hidden="1" x14ac:dyDescent="0.2">
      <c r="C281" s="58"/>
      <c r="D281" s="58" t="e">
        <v>#REF!</v>
      </c>
      <c r="E281" s="58">
        <v>80</v>
      </c>
      <c r="F281" s="58" t="e">
        <v>#REF!</v>
      </c>
      <c r="G281" s="58"/>
      <c r="H281" s="58" t="e">
        <v>#REF!</v>
      </c>
      <c r="I281" s="58">
        <v>120</v>
      </c>
      <c r="J281" s="58"/>
      <c r="K281" s="58"/>
      <c r="L281" s="58"/>
      <c r="M281" s="58">
        <v>1</v>
      </c>
      <c r="N281" s="58">
        <v>1</v>
      </c>
      <c r="O281" s="58"/>
      <c r="P281" s="58"/>
      <c r="Q281" s="58">
        <v>1</v>
      </c>
      <c r="R281" s="58">
        <v>1</v>
      </c>
      <c r="S281" s="58"/>
      <c r="T281" s="58"/>
      <c r="U281" s="58"/>
      <c r="V281" s="58"/>
      <c r="W281" s="58"/>
      <c r="X281" s="58"/>
      <c r="Y281" s="58"/>
      <c r="Z281" s="58"/>
      <c r="AA281" s="58"/>
    </row>
    <row r="282" spans="3:27" hidden="1" x14ac:dyDescent="0.2">
      <c r="C282" s="58"/>
      <c r="D282" s="58" t="e">
        <v>#REF!</v>
      </c>
      <c r="E282" s="58">
        <v>80</v>
      </c>
      <c r="F282" s="58" t="e">
        <v>#REF!</v>
      </c>
      <c r="G282" s="58"/>
      <c r="H282" s="58" t="e">
        <v>#REF!</v>
      </c>
      <c r="I282" s="58">
        <v>120</v>
      </c>
      <c r="J282" s="58"/>
      <c r="K282" s="58"/>
      <c r="L282" s="58"/>
      <c r="M282" s="58">
        <v>1</v>
      </c>
      <c r="N282" s="58">
        <v>1</v>
      </c>
      <c r="O282" s="58"/>
      <c r="P282" s="58"/>
      <c r="Q282" s="58">
        <v>1</v>
      </c>
      <c r="R282" s="58">
        <v>1</v>
      </c>
      <c r="S282" s="58"/>
      <c r="T282" s="58"/>
      <c r="U282" s="58"/>
      <c r="V282" s="58"/>
      <c r="W282" s="58"/>
      <c r="X282" s="58"/>
      <c r="Y282" s="58"/>
      <c r="Z282" s="58"/>
      <c r="AA282" s="58"/>
    </row>
    <row r="283" spans="3:27" hidden="1" x14ac:dyDescent="0.2">
      <c r="C283" s="58"/>
      <c r="D283" s="58" t="e">
        <v>#REF!</v>
      </c>
      <c r="E283" s="58">
        <v>80</v>
      </c>
      <c r="F283" s="58" t="e">
        <v>#REF!</v>
      </c>
      <c r="G283" s="58"/>
      <c r="H283" s="58" t="e">
        <v>#REF!</v>
      </c>
      <c r="I283" s="58">
        <v>120</v>
      </c>
      <c r="J283" s="58"/>
      <c r="K283" s="58"/>
      <c r="L283" s="58"/>
      <c r="M283" s="58">
        <v>1</v>
      </c>
      <c r="N283" s="58">
        <v>1</v>
      </c>
      <c r="O283" s="58"/>
      <c r="P283" s="58"/>
      <c r="Q283" s="58">
        <v>1</v>
      </c>
      <c r="R283" s="58">
        <v>1</v>
      </c>
      <c r="S283" s="58"/>
      <c r="T283" s="58"/>
      <c r="U283" s="58"/>
      <c r="V283" s="58"/>
      <c r="W283" s="58"/>
      <c r="X283" s="58"/>
      <c r="Y283" s="58"/>
      <c r="Z283" s="58"/>
      <c r="AA283" s="58"/>
    </row>
    <row r="284" spans="3:27" hidden="1" x14ac:dyDescent="0.2">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row>
    <row r="285" spans="3:27" hidden="1" x14ac:dyDescent="0.2">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row>
    <row r="286" spans="3:27" hidden="1" x14ac:dyDescent="0.2">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row>
    <row r="287" spans="3:27" hidden="1" x14ac:dyDescent="0.2">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row>
    <row r="288" spans="3:27" hidden="1" x14ac:dyDescent="0.2">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row>
    <row r="289" spans="3:27" hidden="1" x14ac:dyDescent="0.2">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3:27" hidden="1" x14ac:dyDescent="0.2">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3:27" hidden="1" x14ac:dyDescent="0.2">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3:27" hidden="1" x14ac:dyDescent="0.2">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row>
    <row r="293" spans="3:27" hidden="1" x14ac:dyDescent="0.2">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row>
    <row r="294" spans="3:27" hidden="1" x14ac:dyDescent="0.2">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row>
    <row r="295" spans="3:27" hidden="1" x14ac:dyDescent="0.2">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row>
    <row r="296" spans="3:27" hidden="1" x14ac:dyDescent="0.2">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row>
    <row r="297" spans="3:27" hidden="1" x14ac:dyDescent="0.2">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row>
    <row r="298" spans="3:27" hidden="1" x14ac:dyDescent="0.2">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row>
    <row r="299" spans="3:27" hidden="1" x14ac:dyDescent="0.2">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row>
    <row r="300" spans="3:27" hidden="1" x14ac:dyDescent="0.2">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row>
    <row r="301" spans="3:27" hidden="1" x14ac:dyDescent="0.2">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row>
    <row r="302" spans="3:27" hidden="1" x14ac:dyDescent="0.2">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row>
    <row r="303" spans="3:27" hidden="1" x14ac:dyDescent="0.2">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row>
    <row r="304" spans="3:27" hidden="1" x14ac:dyDescent="0.2">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3:27" hidden="1" x14ac:dyDescent="0.2">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row>
    <row r="306" spans="3:27" hidden="1" x14ac:dyDescent="0.2">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row>
    <row r="307" spans="3:27" hidden="1" x14ac:dyDescent="0.2">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row>
    <row r="308" spans="3:27" hidden="1" x14ac:dyDescent="0.2">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row>
    <row r="309" spans="3:27" hidden="1" x14ac:dyDescent="0.2">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row>
    <row r="310" spans="3:27" hidden="1" x14ac:dyDescent="0.2">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row>
    <row r="311" spans="3:27" hidden="1" x14ac:dyDescent="0.2">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row>
    <row r="312" spans="3:27" hidden="1" x14ac:dyDescent="0.2">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row>
    <row r="313" spans="3:27" hidden="1" x14ac:dyDescent="0.2">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row>
    <row r="314" spans="3:27" hidden="1" x14ac:dyDescent="0.2">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row>
    <row r="315" spans="3:27" hidden="1" x14ac:dyDescent="0.2">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row>
    <row r="316" spans="3:27" hidden="1" x14ac:dyDescent="0.2">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row>
    <row r="317" spans="3:27" hidden="1" x14ac:dyDescent="0.2">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3:27" hidden="1" x14ac:dyDescent="0.2">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row>
    <row r="319" spans="3:27" hidden="1" x14ac:dyDescent="0.2">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row>
    <row r="320" spans="3:27" hidden="1" x14ac:dyDescent="0.2">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row>
    <row r="321" spans="3:27" hidden="1" x14ac:dyDescent="0.2">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row>
    <row r="322" spans="3:27" hidden="1" x14ac:dyDescent="0.2">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row>
    <row r="323" spans="3:27" hidden="1" x14ac:dyDescent="0.2">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row>
    <row r="324" spans="3:27" hidden="1" x14ac:dyDescent="0.2">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row>
    <row r="325" spans="3:27" hidden="1" x14ac:dyDescent="0.2">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row>
    <row r="326" spans="3:27" hidden="1" x14ac:dyDescent="0.2">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row>
    <row r="327" spans="3:27" hidden="1" x14ac:dyDescent="0.2">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row>
    <row r="328" spans="3:27" hidden="1" x14ac:dyDescent="0.2">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row>
    <row r="329" spans="3:27" hidden="1" x14ac:dyDescent="0.2">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row>
    <row r="330" spans="3:27" hidden="1" x14ac:dyDescent="0.2">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3:27" hidden="1" x14ac:dyDescent="0.2">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row>
    <row r="332" spans="3:27" hidden="1" x14ac:dyDescent="0.2">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row>
    <row r="333" spans="3:27" hidden="1" x14ac:dyDescent="0.2">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row>
    <row r="334" spans="3:27" hidden="1" x14ac:dyDescent="0.2">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row>
    <row r="335" spans="3:27" hidden="1" x14ac:dyDescent="0.2">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row>
    <row r="336" spans="3:27" hidden="1" x14ac:dyDescent="0.2">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row>
    <row r="337" spans="3:27" hidden="1" x14ac:dyDescent="0.2">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row>
    <row r="338" spans="3:27" hidden="1" x14ac:dyDescent="0.2">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row>
    <row r="339" spans="3:27" hidden="1" x14ac:dyDescent="0.2">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row>
    <row r="340" spans="3:27" hidden="1" x14ac:dyDescent="0.2">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row>
    <row r="341" spans="3:27" hidden="1" x14ac:dyDescent="0.2">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row>
    <row r="342" spans="3:27" hidden="1" x14ac:dyDescent="0.2">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row>
    <row r="343" spans="3:27" hidden="1" x14ac:dyDescent="0.2">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3:27" hidden="1" x14ac:dyDescent="0.2">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3:27" hidden="1" x14ac:dyDescent="0.2">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row>
    <row r="346" spans="3:27" hidden="1" x14ac:dyDescent="0.2">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row>
    <row r="347" spans="3:27" hidden="1" x14ac:dyDescent="0.2">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row>
    <row r="348" spans="3:27" hidden="1" x14ac:dyDescent="0.2">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row>
    <row r="349" spans="3:27" hidden="1" x14ac:dyDescent="0.2">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row>
    <row r="350" spans="3:27" hidden="1" x14ac:dyDescent="0.2">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row>
    <row r="351" spans="3:27" hidden="1" x14ac:dyDescent="0.2">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row>
    <row r="352" spans="3:27" hidden="1" x14ac:dyDescent="0.2">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row>
    <row r="353" spans="3:27" hidden="1" x14ac:dyDescent="0.2">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row>
    <row r="354" spans="3:27" hidden="1" x14ac:dyDescent="0.2">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row>
    <row r="355" spans="3:27" hidden="1" x14ac:dyDescent="0.2">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row>
    <row r="356" spans="3:27" hidden="1" x14ac:dyDescent="0.2">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row>
    <row r="357" spans="3:27" hidden="1" x14ac:dyDescent="0.2">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row>
    <row r="358" spans="3:27" hidden="1" x14ac:dyDescent="0.2">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row>
    <row r="359" spans="3:27" hidden="1" x14ac:dyDescent="0.2">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row>
    <row r="360" spans="3:27" hidden="1" x14ac:dyDescent="0.2">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row>
    <row r="361" spans="3:27" hidden="1" x14ac:dyDescent="0.2">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row>
    <row r="362" spans="3:27" hidden="1" x14ac:dyDescent="0.2">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row>
    <row r="363" spans="3:27" hidden="1" x14ac:dyDescent="0.2">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row>
    <row r="364" spans="3:27" hidden="1" x14ac:dyDescent="0.2">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row>
    <row r="365" spans="3:27" hidden="1" x14ac:dyDescent="0.2">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row>
    <row r="366" spans="3:27" hidden="1" x14ac:dyDescent="0.2">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row>
    <row r="367" spans="3:27" hidden="1" x14ac:dyDescent="0.2">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row>
    <row r="368" spans="3:27" hidden="1" x14ac:dyDescent="0.2">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row>
    <row r="369" spans="3:27" hidden="1" x14ac:dyDescent="0.2">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row>
    <row r="370" spans="3:27" hidden="1" x14ac:dyDescent="0.2">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row>
    <row r="371" spans="3:27" hidden="1" x14ac:dyDescent="0.2">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row>
    <row r="372" spans="3:27" hidden="1" x14ac:dyDescent="0.2">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3:27" hidden="1" x14ac:dyDescent="0.2">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row>
    <row r="374" spans="3:27" hidden="1" x14ac:dyDescent="0.2">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row>
    <row r="375" spans="3:27" hidden="1" x14ac:dyDescent="0.2">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row>
    <row r="376" spans="3:27" hidden="1" x14ac:dyDescent="0.2">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row>
    <row r="377" spans="3:27" hidden="1" x14ac:dyDescent="0.2">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row>
    <row r="378" spans="3:27" hidden="1" x14ac:dyDescent="0.2">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row>
    <row r="379" spans="3:27" hidden="1" x14ac:dyDescent="0.2">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row>
    <row r="380" spans="3:27" hidden="1" x14ac:dyDescent="0.2">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row>
    <row r="381" spans="3:27" hidden="1" x14ac:dyDescent="0.2">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row>
    <row r="382" spans="3:27" hidden="1" x14ac:dyDescent="0.2">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row>
    <row r="383" spans="3:27" hidden="1" x14ac:dyDescent="0.2">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row>
    <row r="384" spans="3:27" hidden="1" x14ac:dyDescent="0.2">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row>
    <row r="385" spans="3:27" hidden="1" x14ac:dyDescent="0.2">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row>
    <row r="386" spans="3:27" hidden="1" x14ac:dyDescent="0.2">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row>
    <row r="387" spans="3:27" hidden="1" x14ac:dyDescent="0.2">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row>
    <row r="388" spans="3:27" hidden="1" x14ac:dyDescent="0.2">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row>
    <row r="389" spans="3:27" hidden="1" x14ac:dyDescent="0.2">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row>
    <row r="390" spans="3:27" hidden="1" x14ac:dyDescent="0.2">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row>
  </sheetData>
  <sheetProtection sheet="1" objects="1" scenarios="1"/>
  <mergeCells count="24">
    <mergeCell ref="B42:B43"/>
    <mergeCell ref="K12:K13"/>
    <mergeCell ref="K27:K28"/>
    <mergeCell ref="C7:E7"/>
    <mergeCell ref="C8:F8"/>
    <mergeCell ref="B12:B13"/>
    <mergeCell ref="B27:B28"/>
    <mergeCell ref="K42:K43"/>
    <mergeCell ref="C3:F3"/>
    <mergeCell ref="C4:F4"/>
    <mergeCell ref="O60:P60"/>
    <mergeCell ref="O61:P61"/>
    <mergeCell ref="K60:K61"/>
    <mergeCell ref="K56:K57"/>
    <mergeCell ref="C5:F5"/>
    <mergeCell ref="G2:K5"/>
    <mergeCell ref="C2:F2"/>
    <mergeCell ref="M48:O48"/>
    <mergeCell ref="K54:K55"/>
    <mergeCell ref="K48:K49"/>
    <mergeCell ref="K50:K51"/>
    <mergeCell ref="K44:K45"/>
    <mergeCell ref="M42:O42"/>
    <mergeCell ref="M43:O43"/>
  </mergeCells>
  <phoneticPr fontId="0" type="noConversion"/>
  <conditionalFormatting sqref="D56:E80">
    <cfRule type="cellIs" dxfId="16" priority="1" stopIfTrue="1" operator="lessThan">
      <formula>$D$45/2</formula>
    </cfRule>
  </conditionalFormatting>
  <conditionalFormatting sqref="G56:I80">
    <cfRule type="cellIs" dxfId="15" priority="2" stopIfTrue="1" operator="lessThan">
      <formula>$G$45/2</formula>
    </cfRule>
  </conditionalFormatting>
  <conditionalFormatting sqref="Q134:Q183 M134:M183">
    <cfRule type="cellIs" dxfId="14" priority="3" stopIfTrue="1" operator="lessThan">
      <formula>$N134/2</formula>
    </cfRule>
  </conditionalFormatting>
  <conditionalFormatting sqref="J56:J80 F56:F80">
    <cfRule type="cellIs" dxfId="13" priority="4" stopIfTrue="1" operator="lessThan">
      <formula>$J$45/2</formula>
    </cfRule>
  </conditionalFormatting>
  <conditionalFormatting sqref="Q53 Q59 Q62:Q80">
    <cfRule type="cellIs" dxfId="12" priority="5" stopIfTrue="1" operator="lessThan">
      <formula>$Q$45/2</formula>
    </cfRule>
  </conditionalFormatting>
  <conditionalFormatting sqref="M53 M56:M57 M59:M80">
    <cfRule type="cellIs" dxfId="11" priority="6" stopIfTrue="1" operator="lessThan">
      <formula>$M$45/2</formula>
    </cfRule>
  </conditionalFormatting>
  <conditionalFormatting sqref="N56:N57 N53 P53 P59 P62:P80 N59:N80">
    <cfRule type="cellIs" dxfId="10" priority="7" stopIfTrue="1" operator="lessThan">
      <formula>$N$45/2</formula>
    </cfRule>
  </conditionalFormatting>
  <conditionalFormatting sqref="R62:R63 T46:T80 R65:R80 S47 R53:S53 R59:S59">
    <cfRule type="cellIs" dxfId="9" priority="8" stopIfTrue="1" operator="lessThan">
      <formula>$R$45/2</formula>
    </cfRule>
  </conditionalFormatting>
  <conditionalFormatting sqref="U46:U80">
    <cfRule type="cellIs" dxfId="8" priority="9" stopIfTrue="1" operator="lessThan">
      <formula>$V46/2</formula>
    </cfRule>
  </conditionalFormatting>
  <conditionalFormatting sqref="Z46:Z80">
    <cfRule type="cellIs" dxfId="7" priority="10" stopIfTrue="1" operator="lessThan">
      <formula>$Z$45/2</formula>
    </cfRule>
  </conditionalFormatting>
  <conditionalFormatting sqref="O53 O56:O57 O59 O62:O80">
    <cfRule type="cellIs" dxfId="6" priority="11" stopIfTrue="1" operator="lessThan">
      <formula>$O$45/2</formula>
    </cfRule>
  </conditionalFormatting>
  <conditionalFormatting sqref="S62:S80">
    <cfRule type="cellIs" dxfId="5" priority="12" stopIfTrue="1" operator="lessThan">
      <formula>$S$45/2</formula>
    </cfRule>
  </conditionalFormatting>
  <conditionalFormatting sqref="Y59:Y63">
    <cfRule type="cellIs" dxfId="4" priority="13" stopIfTrue="1" operator="lessThan">
      <formula>$Y$45/2</formula>
    </cfRule>
  </conditionalFormatting>
  <conditionalFormatting sqref="X46:X80">
    <cfRule type="cellIs" dxfId="3" priority="14" stopIfTrue="1" operator="lessThan">
      <formula>$X$45/2</formula>
    </cfRule>
  </conditionalFormatting>
  <conditionalFormatting sqref="D12:I25 D27:I40 R60:R61 D42:I55 M12:R25 M27:R40">
    <cfRule type="expression" dxfId="2" priority="15" stopIfTrue="1">
      <formula>$C$7&gt;$C$5</formula>
    </cfRule>
  </conditionalFormatting>
  <conditionalFormatting sqref="Q47:R47">
    <cfRule type="expression" dxfId="1" priority="16" stopIfTrue="1">
      <formula>$C$7&gt;$C$5</formula>
    </cfRule>
  </conditionalFormatting>
  <conditionalFormatting sqref="C8:F8">
    <cfRule type="expression" dxfId="0" priority="17" stopIfTrue="1">
      <formula>$C$8&gt;$C$5</formula>
    </cfRule>
  </conditionalFormatting>
  <dataValidations disablePrompts="1" count="3">
    <dataValidation operator="greaterThan" allowBlank="1" showInputMessage="1" showErrorMessage="1" sqref="C7:C8 D7:E7"/>
    <dataValidation type="custom" allowBlank="1" showInputMessage="1" showErrorMessage="1" errorTitle="Donnée erronée!" error="La note doit être associée à un nom d'élève._x000a_La note obtenue est au plus égale à la note maximale du bilan._x000a_Si l'évaluation n'a pu se faire, veuillez entrer &quot;abs&quot; pour une absence ou &quot;exc&quot; pour tout autre motif!" sqref="J56:J80">
      <formula1>AND($AD56=1,OR($J56&lt;$J$45,$J56=$J$45,$J56="abs",$J56="exc"))</formula1>
    </dataValidation>
    <dataValidation type="custom" allowBlank="1" showInputMessage="1" showErrorMessage="1" errorTitle="Donnée erronée!" error="La note doit être associée à un nom d'élève._x000a_La note obtenue est au plus égale à la note maximale du bilan._x000a_Si l'évaluation n'a pu se faire, veuillez entrer &quot;abs&quot; pour une absence ou &quot;exc&quot; pour tout autre motif!" sqref="F56:F80">
      <formula1>AND($AD56=1,OR($F56&lt;$F$45,$F56=$F$45,$F56="abs",$F56="exc"))</formula1>
    </dataValidation>
  </dataValidations>
  <printOptions horizontalCentered="1"/>
  <pageMargins left="0.78740157480314965" right="0.78740157480314965" top="0.78740157480314965" bottom="0.78740157480314965" header="0.51181102362204722" footer="0.51181102362204722"/>
  <pageSetup paperSize="9" scale="53"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5" r:id="rId4" name="Drop Down 7">
              <controlPr defaultSize="0" autoLine="0" autoPict="0">
                <anchor>
                  <from>
                    <xdr:col>2</xdr:col>
                    <xdr:colOff>28575</xdr:colOff>
                    <xdr:row>5</xdr:row>
                    <xdr:rowOff>104775</xdr:rowOff>
                  </from>
                  <to>
                    <xdr:col>6</xdr:col>
                    <xdr:colOff>66675</xdr:colOff>
                    <xdr:row>6</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Pér1</vt:lpstr>
      <vt:lpstr>Pér2</vt:lpstr>
      <vt:lpstr>Pér3</vt:lpstr>
      <vt:lpstr>Pér4</vt:lpstr>
      <vt:lpstr>Pér5</vt:lpstr>
      <vt:lpstr>Année</vt:lpstr>
      <vt:lpstr>Elève</vt:lpstr>
      <vt:lpstr>Année!Zone_d_impression</vt:lpstr>
      <vt:lpstr>Elève!Zone_d_impression</vt:lpstr>
      <vt:lpstr>Pér1!Zone_d_impression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Duchatel</dc:creator>
  <cp:lastModifiedBy>Duchatel</cp:lastModifiedBy>
  <cp:lastPrinted>2015-03-08T08:29:13Z</cp:lastPrinted>
  <dcterms:created xsi:type="dcterms:W3CDTF">2000-02-10T12:12:02Z</dcterms:created>
  <dcterms:modified xsi:type="dcterms:W3CDTF">2019-06-03T14:47:51Z</dcterms:modified>
</cp:coreProperties>
</file>